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calcPr calcMode="manual"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<sst xmlns="http://schemas.openxmlformats.org/spreadsheetml/2006/main" count="169" uniqueCount="143">
  <si>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</si>
  <si>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</si>
  <si>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</si>
  <si>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</si>
  <si>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</si>
  <si>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</si>
  <si>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</si>
  <si>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</si>
  <si>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</si>
  <si>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</si>
  <si>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</si>
  <si>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</si>
  <si>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</si>
  <si>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</si>
  <si>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</si>
  <si>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</si>
  <si>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</si>
  <si>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</si>
  <si>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</si>
  <si>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</si>
  <si>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</si>
  <si>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</si>
  <si>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</si>
  <si>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</si>
  <si>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</si>
  <si>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</si>
  <si>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</si>
  <si>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</si>
  <si>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</si>
  <si>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</si>
  <si>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</si>
  <si>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</si>
  <si>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</si>
  <si>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</si>
  <si>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</si>
  <si>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</si>
  <si>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</si>
  <si>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</si>
  <si>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</si>
  <si>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</si>
  <si>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</si>
  <si>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</si>
  <si>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</si>
  <si>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</si>
  <si>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</si>
  <si>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</si>
  <si>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</si>
  <si>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</si>
  <si>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</si>
  <si>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</si>
  <si>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</si>
  <si>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</si>
  <si>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</si>
  <si>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</si>
  <si>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</si>
  <si>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</si>
  <si>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</si>
  <si>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</si>
  <si>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</si>
  <si>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</si>
  <si>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</si>
  <si>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</si>
  <si>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</si>
  <si>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</si>
  <si>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</si>
  <si>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</si>
  <si>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</si>
  <si>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</si>
  <si>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</si>
  <si>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</si>
  <si>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</si>
  <si>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</si>
  <si>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</si>
  <si>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</si>
  <si>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</si>
  <si>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</si>
  <si>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</si>
  <si>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</si>
  <si>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</si>
  <si>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</si>
  <si>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</si>
  <si>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</si>
  <si>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</si>
  <si>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</si>
  <si>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</si>
  <si>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</si>
  <si>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</si>
  <si>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</si>
  <si>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</si>
  <si>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</si>
  <si>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</si>
  <si>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</si>
  <si>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</si>
  <si>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</si>
  <si>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</si>
  <si>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</si>
  <si>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</si>
  <si>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</si>
  <si>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Поліщук А.П.</t>
  </si>
  <si>
    <t>Цапліна Н.М.</t>
  </si>
  <si>
    <t>3 лютого 2015 року</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</si>
  <si>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</si>
  <si>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</si>
  <si>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</si>
  <si>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</si>
  <si>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</si>
  <si>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</si>
  <si>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</si>
  <si>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</si>
  <si>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</si>
  <si>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</si>
  <si>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</si>
  <si>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</si>
  <si>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</si>
  <si>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</si>
  <si>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</si>
  <si>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</si>
  <si>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</si>
  <si>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</si>
  <si>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Державна судова адміністрація України</t>
  </si>
  <si>
    <t>01601, м.Київ, вул. Липська,18/5</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</si>
  <si>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</si>
  <si>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</si>
  <si>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</si>
  <si>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</si>
  <si>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</si>
  <si>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</si>
  <si>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</si>
  <si>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</si>
  <si>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</si>
  <si>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</si>
  <si>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</si>
  <si>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</si>
  <si>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</si>
  <si>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</si>
  <si>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</si>
  <si>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без урахування даних  судів АР Крим, м.Севастополя, Господарських судів Донецької і Луганської обл.,  </t>
  </si>
  <si>
    <t>та Апеляційного господарського суду Донецької обл.</t>
  </si>
  <si>
    <t>начальник відділу</t>
  </si>
  <si>
    <t xml:space="preserve">Заступник начальника управління- </t>
  </si>
  <si>
    <t>головний спеціаліст</t>
  </si>
  <si>
    <t>телефон:  277-76-24</t>
  </si>
  <si>
    <t>електронна пошта:   tsaplina@court.gov.ua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</si>
</sst>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6">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i/>
      <sz val="9"/>
      <name val="Times New Roman"/>
      <family val="1"/>
    </font>
    <font>
      <b/>
      <sz val="11"/>
      <color indexed="8"/>
      <name val="Times New Roman"/>
      <family val="1"/>
    </font>
    <font>
      <sz val="10"/>
      <color indexed="8"/>
      <name val="Times New Roman"/>
      <family val="1"/>
    </font>
    <font>
      <b/>
      <sz val="10"/>
      <color indexed="8"/>
      <name val="Times New Roman"/>
      <family val="1"/>
    </font>
    <font>
      <sz val="11"/>
      <name val="Times New Roman"/>
      <family val="1"/>
    </font>
    <font>
      <sz val="10"/>
      <name val="Times New Roman"/>
      <family val="1"/>
    </font>
    <font>
      <b/>
      <sz val="10"/>
      <name val="Times New Roman"/>
      <family val="1"/>
    </font>
    <font>
      <sz val="8"/>
      <name val="Times New Roman"/>
      <family val="1"/>
    </font>
    <font>
      <sz val="11"/>
      <name val="Arial"/>
      <family val="2"/>
    </font>
    <font>
      <i/>
      <sz val="10"/>
      <name val="Times New Roman"/>
      <family val="1"/>
    </font>
    <font>
      <i/>
      <sz val="8"/>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5" fillId="32" borderId="0" applyNumberFormat="0" applyBorder="0" applyAlignment="0" applyProtection="0"/>
  </cellStyleXfs>
  <cellXfs count="17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49" fontId="1" fillId="0" borderId="0" xfId="0" applyNumberFormat="1" applyFont="1" applyFill="1" applyBorder="1" applyAlignment="1" applyProtection="1">
      <alignment horizontal="left" wrapText="1"/>
      <protection/>
    </xf>
    <xf numFmtId="0" fontId="0" fillId="0" borderId="0" xfId="0" applyFont="1"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wrapText="1"/>
      <protection/>
    </xf>
    <xf numFmtId="1" fontId="8" fillId="0" borderId="21"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22" xfId="0" applyNumberFormat="1" applyFont="1" applyFill="1" applyBorder="1" applyAlignment="1" applyProtection="1">
      <alignment horizontal="center" vertical="center" wrapText="1"/>
      <protection/>
    </xf>
    <xf numFmtId="1"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top"/>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horizontal="left" wrapText="1"/>
      <protection/>
    </xf>
    <xf numFmtId="49" fontId="1" fillId="0" borderId="10" xfId="0" applyNumberFormat="1" applyFont="1" applyFill="1" applyBorder="1" applyAlignment="1" applyProtection="1">
      <alignment horizontal="left" wrapText="1"/>
      <protection/>
    </xf>
    <xf numFmtId="0" fontId="11" fillId="0" borderId="11" xfId="0" applyNumberFormat="1" applyFont="1" applyFill="1" applyBorder="1" applyAlignment="1" applyProtection="1">
      <alignment horizontal="left" vertical="center" wrapText="1"/>
      <protection/>
    </xf>
    <xf numFmtId="49" fontId="42" fillId="0" borderId="0" xfId="42" applyNumberFormat="1" applyFill="1" applyBorder="1" applyAlignment="1" applyProtection="1">
      <alignment horizontal="left" wrapText="1"/>
      <protection/>
    </xf>
    <xf numFmtId="49" fontId="1" fillId="0" borderId="0" xfId="0" applyNumberFormat="1" applyFont="1" applyFill="1" applyBorder="1" applyAlignment="1" applyProtection="1">
      <alignment horizontal="left" wrapText="1"/>
      <protection/>
    </xf>
    <xf numFmtId="0" fontId="11" fillId="0" borderId="12"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tabSelected="1" workbookViewId="0" topLeftCell="A1">
      <selection activeCell="A1" sqref="A1"/>
    </sheetView>
  </sheetViews>
  <sheetFormatPr defaultColWidth="9.140625" defaultRowHeight="12.75"/>
  <cols>
    <col min="1" max="1" width="3.8515625" style="0" customWidth="1"/>
    <col min="2" max="2" width="51.8515625" style="0" customWidth="1"/>
    <col min="3" max="3" width="9.140625" style="0" customWidth="1"/>
    <col min="4" max="4" width="9.7109375" style="0" customWidth="1"/>
    <col min="5" max="5" width="10.00390625" style="0" customWidth="1"/>
    <col min="6" max="6" width="9.8515625" style="0" customWidth="1"/>
    <col min="7" max="8" width="9.00390625" style="0" customWidth="1"/>
    <col min="9" max="9" width="8.57421875" style="0" customWidth="1"/>
    <col min="10" max="10" width="8.28125" style="0" customWidth="1"/>
    <col min="11" max="11" width="7.421875" style="0" customWidth="1"/>
    <col min="12" max="12" width="10.7109375" style="0" customWidth="1"/>
    <col min="13" max="13" width="7.421875" style="0" customWidth="1"/>
    <col min="14" max="14" width="9.28125" style="0" customWidth="1"/>
    <col min="15" max="15" width="7.421875" style="0" customWidth="1"/>
    <col min="16" max="16" width="8.7109375" style="0" customWidth="1"/>
    <col min="17" max="17" width="6.8515625" style="0" customWidth="1"/>
    <col min="18" max="18" width="8.7109375" style="0" customWidth="1"/>
    <col min="19" max="19" width="7.00390625" style="0" customWidth="1"/>
    <col min="20" max="20" width="9.57421875" style="0" customWidth="1"/>
  </cols>
  <sheetData>
    <row r="1" spans="1:8" ht="18.75" customHeight="1">
      <c r="A1" s="1"/>
      <c r="B1" s="102" t="s">
        <v>8</v>
      </c>
      <c r="C1" s="102"/>
      <c r="D1" s="102"/>
      <c r="E1" s="16"/>
      <c r="F1" s="16"/>
      <c r="G1" s="16"/>
      <c r="H1" s="16"/>
    </row>
    <row r="2" spans="1:20" ht="3" customHeight="1">
      <c r="A2" s="103"/>
      <c r="B2" s="103"/>
      <c r="C2" s="103"/>
      <c r="D2" s="103"/>
      <c r="E2" s="103"/>
      <c r="F2" s="103"/>
      <c r="G2" s="103"/>
      <c r="H2" s="103"/>
      <c r="I2" s="2"/>
      <c r="J2" s="2"/>
      <c r="K2" s="21"/>
      <c r="L2" s="21"/>
      <c r="M2" s="21"/>
      <c r="N2" s="21"/>
      <c r="O2" s="21"/>
      <c r="P2" s="21"/>
      <c r="Q2" s="21"/>
      <c r="R2" s="21"/>
      <c r="S2" s="21"/>
      <c r="T2" s="21"/>
    </row>
    <row r="3" spans="1:21" ht="60.75" customHeight="1">
      <c r="A3" s="104" t="s">
        <v>6</v>
      </c>
      <c r="B3" s="105" t="s">
        <v>9</v>
      </c>
      <c r="C3" s="97" t="s">
        <v>56</v>
      </c>
      <c r="D3" s="97"/>
      <c r="E3" s="112" t="s">
        <v>59</v>
      </c>
      <c r="F3" s="112"/>
      <c r="G3" s="120" t="s">
        <v>61</v>
      </c>
      <c r="H3" s="121"/>
      <c r="I3" s="106" t="s">
        <v>64</v>
      </c>
      <c r="J3" s="107"/>
      <c r="K3" s="122" t="s">
        <v>66</v>
      </c>
      <c r="L3" s="123"/>
      <c r="M3" s="97" t="s">
        <v>68</v>
      </c>
      <c r="N3" s="97"/>
      <c r="O3" s="111" t="s">
        <v>69</v>
      </c>
      <c r="P3" s="111"/>
      <c r="Q3" s="111"/>
      <c r="R3" s="111"/>
      <c r="S3" s="111"/>
      <c r="T3" s="111"/>
      <c r="U3" s="23"/>
    </row>
    <row r="4" spans="1:21" ht="12.75" customHeight="1">
      <c r="A4" s="104"/>
      <c r="B4" s="105"/>
      <c r="C4" s="108" t="s">
        <v>57</v>
      </c>
      <c r="D4" s="98" t="s">
        <v>58</v>
      </c>
      <c r="E4" s="113" t="s">
        <v>57</v>
      </c>
      <c r="F4" s="94" t="s">
        <v>60</v>
      </c>
      <c r="G4" s="94" t="s">
        <v>62</v>
      </c>
      <c r="H4" s="94" t="s">
        <v>63</v>
      </c>
      <c r="I4" s="98" t="s">
        <v>62</v>
      </c>
      <c r="J4" s="98" t="s">
        <v>65</v>
      </c>
      <c r="K4" s="98" t="s">
        <v>62</v>
      </c>
      <c r="L4" s="101" t="s">
        <v>67</v>
      </c>
      <c r="M4" s="98" t="s">
        <v>62</v>
      </c>
      <c r="N4" s="101" t="s">
        <v>67</v>
      </c>
      <c r="O4" s="101" t="s">
        <v>70</v>
      </c>
      <c r="P4" s="101"/>
      <c r="Q4" s="101" t="s">
        <v>72</v>
      </c>
      <c r="R4" s="101"/>
      <c r="S4" s="101"/>
      <c r="T4" s="101"/>
      <c r="U4" s="23"/>
    </row>
    <row r="5" spans="1:21" ht="30" customHeight="1">
      <c r="A5" s="104"/>
      <c r="B5" s="105"/>
      <c r="C5" s="109"/>
      <c r="D5" s="99"/>
      <c r="E5" s="114"/>
      <c r="F5" s="95"/>
      <c r="G5" s="95"/>
      <c r="H5" s="95"/>
      <c r="I5" s="99"/>
      <c r="J5" s="99"/>
      <c r="K5" s="99"/>
      <c r="L5" s="101"/>
      <c r="M5" s="99"/>
      <c r="N5" s="101"/>
      <c r="O5" s="101"/>
      <c r="P5" s="101"/>
      <c r="Q5" s="116" t="s">
        <v>73</v>
      </c>
      <c r="R5" s="117"/>
      <c r="S5" s="116" t="s">
        <v>74</v>
      </c>
      <c r="T5" s="117"/>
      <c r="U5" s="23"/>
    </row>
    <row r="6" spans="1:21" ht="35.25" customHeight="1">
      <c r="A6" s="104"/>
      <c r="B6" s="105"/>
      <c r="C6" s="109"/>
      <c r="D6" s="99"/>
      <c r="E6" s="114"/>
      <c r="F6" s="95"/>
      <c r="G6" s="95"/>
      <c r="H6" s="95"/>
      <c r="I6" s="99"/>
      <c r="J6" s="99"/>
      <c r="K6" s="99"/>
      <c r="L6" s="101"/>
      <c r="M6" s="99"/>
      <c r="N6" s="101"/>
      <c r="O6" s="101"/>
      <c r="P6" s="101"/>
      <c r="Q6" s="118"/>
      <c r="R6" s="119"/>
      <c r="S6" s="118"/>
      <c r="T6" s="119"/>
      <c r="U6" s="23"/>
    </row>
    <row r="7" spans="1:21" ht="63.75" customHeight="1">
      <c r="A7" s="104"/>
      <c r="B7" s="105"/>
      <c r="C7" s="110"/>
      <c r="D7" s="100"/>
      <c r="E7" s="115"/>
      <c r="F7" s="96"/>
      <c r="G7" s="96"/>
      <c r="H7" s="96"/>
      <c r="I7" s="100"/>
      <c r="J7" s="100"/>
      <c r="K7" s="100"/>
      <c r="L7" s="101"/>
      <c r="M7" s="100"/>
      <c r="N7" s="101"/>
      <c r="O7" s="22" t="s">
        <v>62</v>
      </c>
      <c r="P7" s="22" t="s">
        <v>71</v>
      </c>
      <c r="Q7" s="22" t="s">
        <v>62</v>
      </c>
      <c r="R7" s="22" t="s">
        <v>71</v>
      </c>
      <c r="S7" s="22" t="s">
        <v>62</v>
      </c>
      <c r="T7" s="22" t="s">
        <v>71</v>
      </c>
      <c r="U7" s="23"/>
    </row>
    <row r="8" spans="1:21" ht="15" customHeight="1">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3"/>
    </row>
    <row r="9" spans="1:21" ht="24" customHeight="1">
      <c r="A9" s="4">
        <v>1</v>
      </c>
      <c r="B9" s="7" t="s">
        <v>11</v>
      </c>
      <c r="C9" s="3">
        <f aca="true" t="shared" si="0" ref="C9:T9">SUM(C10:C16,C19:C27)</f>
        <v>1150409</v>
      </c>
      <c r="D9" s="3">
        <f t="shared" si="0"/>
        <v>6494</v>
      </c>
      <c r="E9" s="24">
        <f t="shared" si="0"/>
        <v>404255222.2100012</v>
      </c>
      <c r="F9" s="24">
        <f t="shared" si="0"/>
        <v>2432518.7000000007</v>
      </c>
      <c r="G9" s="24">
        <f t="shared" si="0"/>
        <v>954543</v>
      </c>
      <c r="H9" s="24">
        <f t="shared" si="0"/>
        <v>364502376.3600011</v>
      </c>
      <c r="I9" s="3">
        <f t="shared" si="0"/>
        <v>1410</v>
      </c>
      <c r="J9" s="24">
        <f t="shared" si="0"/>
        <v>709882.9800000001</v>
      </c>
      <c r="K9" s="3">
        <f t="shared" si="0"/>
        <v>24850</v>
      </c>
      <c r="L9" s="24">
        <f t="shared" si="0"/>
        <v>11020222.72</v>
      </c>
      <c r="M9" s="24">
        <f t="shared" si="0"/>
        <v>40440</v>
      </c>
      <c r="N9" s="24">
        <f t="shared" si="0"/>
        <v>45684980.67000001</v>
      </c>
      <c r="O9" s="3">
        <f t="shared" si="0"/>
        <v>151281</v>
      </c>
      <c r="P9" s="24">
        <f t="shared" si="0"/>
        <v>45169912.000000015</v>
      </c>
      <c r="Q9" s="3">
        <f t="shared" si="0"/>
        <v>1729</v>
      </c>
      <c r="R9" s="24">
        <f t="shared" si="0"/>
        <v>283944.86</v>
      </c>
      <c r="S9" s="3">
        <f t="shared" si="0"/>
        <v>149552</v>
      </c>
      <c r="T9" s="24">
        <f t="shared" si="0"/>
        <v>44885967.14000003</v>
      </c>
      <c r="U9" s="23"/>
    </row>
    <row r="10" spans="1:21" ht="16.5" customHeight="1">
      <c r="A10" s="4">
        <v>2</v>
      </c>
      <c r="B10" s="8" t="s">
        <v>12</v>
      </c>
      <c r="C10" s="14">
        <v>447370</v>
      </c>
      <c r="D10" s="14">
        <v>1810</v>
      </c>
      <c r="E10" s="18">
        <v>267683687.740001</v>
      </c>
      <c r="F10" s="18">
        <v>1204817.45</v>
      </c>
      <c r="G10" s="18">
        <v>344073</v>
      </c>
      <c r="H10" s="18">
        <v>237379664.050001</v>
      </c>
      <c r="I10" s="18">
        <v>702</v>
      </c>
      <c r="J10" s="18">
        <v>533218.33</v>
      </c>
      <c r="K10" s="18">
        <v>12024</v>
      </c>
      <c r="L10" s="18">
        <v>8214009.94</v>
      </c>
      <c r="M10" s="18">
        <v>24645</v>
      </c>
      <c r="N10" s="18">
        <v>42187723.5</v>
      </c>
      <c r="O10" s="14">
        <f aca="true" t="shared" si="1" ref="O10:O27">SUM(Q10,S10)</f>
        <v>85272</v>
      </c>
      <c r="P10" s="18">
        <f aca="true" t="shared" si="2" ref="P10:P27">SUM(R10,T10)</f>
        <v>32250598.2</v>
      </c>
      <c r="Q10" s="14">
        <v>121</v>
      </c>
      <c r="R10" s="18">
        <v>47340.91</v>
      </c>
      <c r="S10" s="14">
        <v>85151</v>
      </c>
      <c r="T10" s="18">
        <v>32203257.29</v>
      </c>
      <c r="U10" s="23"/>
    </row>
    <row r="11" spans="1:21" ht="19.5" customHeight="1">
      <c r="A11" s="4">
        <v>3</v>
      </c>
      <c r="B11" s="8" t="s">
        <v>13</v>
      </c>
      <c r="C11" s="14">
        <v>145288</v>
      </c>
      <c r="D11" s="14">
        <v>751</v>
      </c>
      <c r="E11" s="18">
        <v>35359887.46</v>
      </c>
      <c r="F11" s="18">
        <v>188084.6</v>
      </c>
      <c r="G11" s="18">
        <v>106370</v>
      </c>
      <c r="H11" s="18">
        <v>30010974.9800001</v>
      </c>
      <c r="I11" s="18">
        <v>245</v>
      </c>
      <c r="J11" s="18">
        <v>66410.67</v>
      </c>
      <c r="K11" s="14">
        <v>4003</v>
      </c>
      <c r="L11" s="18">
        <v>1117794.76</v>
      </c>
      <c r="M11" s="14">
        <v>5737</v>
      </c>
      <c r="N11" s="18">
        <v>1857316.97</v>
      </c>
      <c r="O11" s="14">
        <f t="shared" si="1"/>
        <v>29693</v>
      </c>
      <c r="P11" s="18">
        <f t="shared" si="2"/>
        <v>7083389.20000001</v>
      </c>
      <c r="Q11" s="14">
        <v>32</v>
      </c>
      <c r="R11" s="18">
        <v>30806.4</v>
      </c>
      <c r="S11" s="14">
        <v>29661</v>
      </c>
      <c r="T11" s="18">
        <v>7052582.80000001</v>
      </c>
      <c r="U11" s="23"/>
    </row>
    <row r="12" spans="1:21" ht="15" customHeight="1">
      <c r="A12" s="4">
        <v>4</v>
      </c>
      <c r="B12" s="8" t="s">
        <v>14</v>
      </c>
      <c r="C12" s="14">
        <v>110601</v>
      </c>
      <c r="D12" s="14">
        <v>176</v>
      </c>
      <c r="E12" s="18">
        <v>26852841.7100001</v>
      </c>
      <c r="F12" s="18">
        <v>44465</v>
      </c>
      <c r="G12" s="18">
        <v>108469</v>
      </c>
      <c r="H12" s="18">
        <v>26546567.8600001</v>
      </c>
      <c r="I12" s="18">
        <v>131</v>
      </c>
      <c r="J12" s="18">
        <v>31819.3</v>
      </c>
      <c r="K12" s="14">
        <v>1978</v>
      </c>
      <c r="L12" s="18">
        <v>461583.96</v>
      </c>
      <c r="M12" s="14">
        <v>765</v>
      </c>
      <c r="N12" s="18">
        <v>179117.25</v>
      </c>
      <c r="O12" s="14">
        <f t="shared" si="1"/>
        <v>1131</v>
      </c>
      <c r="P12" s="18">
        <f t="shared" si="2"/>
        <v>269666.8</v>
      </c>
      <c r="Q12" s="14">
        <v>13</v>
      </c>
      <c r="R12" s="18">
        <v>2680</v>
      </c>
      <c r="S12" s="14">
        <v>1118</v>
      </c>
      <c r="T12" s="18">
        <v>266986.8</v>
      </c>
      <c r="U12" s="23"/>
    </row>
    <row r="13" spans="1:21" ht="15.75" customHeight="1">
      <c r="A13" s="4">
        <v>5</v>
      </c>
      <c r="B13" s="8" t="s">
        <v>15</v>
      </c>
      <c r="C13" s="14">
        <v>1537</v>
      </c>
      <c r="D13" s="14">
        <v>12</v>
      </c>
      <c r="E13" s="18">
        <v>1155443.58</v>
      </c>
      <c r="F13" s="18">
        <v>11887.6</v>
      </c>
      <c r="G13" s="18">
        <v>1480</v>
      </c>
      <c r="H13" s="18">
        <v>1300902.69</v>
      </c>
      <c r="I13" s="18">
        <v>5</v>
      </c>
      <c r="J13" s="18">
        <v>23167.89</v>
      </c>
      <c r="K13" s="18">
        <v>56</v>
      </c>
      <c r="L13" s="18">
        <v>74496.67</v>
      </c>
      <c r="M13" s="18">
        <v>204</v>
      </c>
      <c r="N13" s="18">
        <v>30565.3</v>
      </c>
      <c r="O13" s="14">
        <f t="shared" si="1"/>
        <v>20</v>
      </c>
      <c r="P13" s="18">
        <f t="shared" si="2"/>
        <v>30050.63</v>
      </c>
      <c r="Q13" s="14">
        <v>1</v>
      </c>
      <c r="R13" s="18">
        <v>3654</v>
      </c>
      <c r="S13" s="14">
        <v>19</v>
      </c>
      <c r="T13" s="18">
        <v>26396.63</v>
      </c>
      <c r="U13" s="23"/>
    </row>
    <row r="14" spans="1:21" ht="16.5" customHeight="1">
      <c r="A14" s="4">
        <v>6</v>
      </c>
      <c r="B14" s="8" t="s">
        <v>16</v>
      </c>
      <c r="C14" s="14">
        <v>233971</v>
      </c>
      <c r="D14" s="14">
        <v>340</v>
      </c>
      <c r="E14" s="18">
        <v>28889108.1999995</v>
      </c>
      <c r="F14" s="18">
        <v>42403.99</v>
      </c>
      <c r="G14" s="18">
        <v>211324</v>
      </c>
      <c r="H14" s="18">
        <v>26349716.8399995</v>
      </c>
      <c r="I14" s="18">
        <v>173</v>
      </c>
      <c r="J14" s="18">
        <v>19608.52</v>
      </c>
      <c r="K14" s="18">
        <v>4352</v>
      </c>
      <c r="L14" s="18">
        <v>529071</v>
      </c>
      <c r="M14" s="18">
        <v>8130</v>
      </c>
      <c r="N14" s="18">
        <v>1072300.82000001</v>
      </c>
      <c r="O14" s="14">
        <f t="shared" si="1"/>
        <v>15651</v>
      </c>
      <c r="P14" s="18">
        <f t="shared" si="2"/>
        <v>1918009.87</v>
      </c>
      <c r="Q14" s="14">
        <v>1316</v>
      </c>
      <c r="R14" s="18">
        <v>152650.8</v>
      </c>
      <c r="S14" s="14">
        <v>14335</v>
      </c>
      <c r="T14" s="18">
        <v>1765359.07</v>
      </c>
      <c r="U14" s="23"/>
    </row>
    <row r="15" spans="1:21" ht="21" customHeight="1">
      <c r="A15" s="4">
        <v>7</v>
      </c>
      <c r="B15" s="8" t="s">
        <v>17</v>
      </c>
      <c r="C15" s="14">
        <v>50645</v>
      </c>
      <c r="D15" s="14">
        <v>80</v>
      </c>
      <c r="E15" s="18">
        <v>6210603.54</v>
      </c>
      <c r="F15" s="18">
        <v>9744</v>
      </c>
      <c r="G15" s="18">
        <v>42664</v>
      </c>
      <c r="H15" s="18">
        <v>6022354.17</v>
      </c>
      <c r="I15" s="18">
        <v>80</v>
      </c>
      <c r="J15" s="18">
        <v>12069.25</v>
      </c>
      <c r="K15" s="18">
        <v>1292</v>
      </c>
      <c r="L15" s="18">
        <v>194981.24</v>
      </c>
      <c r="M15" s="18">
        <v>76</v>
      </c>
      <c r="N15" s="18">
        <v>9282.38</v>
      </c>
      <c r="O15" s="14">
        <f t="shared" si="1"/>
        <v>6737</v>
      </c>
      <c r="P15" s="18">
        <f t="shared" si="2"/>
        <v>812894.600000001</v>
      </c>
      <c r="Q15" s="14">
        <v>17</v>
      </c>
      <c r="R15" s="18">
        <v>2070.8</v>
      </c>
      <c r="S15" s="14">
        <v>6720</v>
      </c>
      <c r="T15" s="18">
        <v>810823.800000001</v>
      </c>
      <c r="U15" s="23"/>
    </row>
    <row r="16" spans="1:21" ht="33.75" customHeight="1">
      <c r="A16" s="4">
        <v>8</v>
      </c>
      <c r="B16" s="8" t="s">
        <v>18</v>
      </c>
      <c r="C16" s="18">
        <f aca="true" t="shared" si="3" ref="C16:N16">SUM(C17:C18)</f>
        <v>1034</v>
      </c>
      <c r="D16" s="18">
        <f t="shared" si="3"/>
        <v>16</v>
      </c>
      <c r="E16" s="18">
        <f t="shared" si="3"/>
        <v>2185296.53</v>
      </c>
      <c r="F16" s="18">
        <f t="shared" si="3"/>
        <v>3273.2</v>
      </c>
      <c r="G16" s="18">
        <f t="shared" si="3"/>
        <v>1397</v>
      </c>
      <c r="H16" s="18">
        <f t="shared" si="3"/>
        <v>503071.08</v>
      </c>
      <c r="I16" s="18">
        <f t="shared" si="3"/>
        <v>6</v>
      </c>
      <c r="J16" s="18">
        <f t="shared" si="3"/>
        <v>1320.6</v>
      </c>
      <c r="K16" s="18">
        <f t="shared" si="3"/>
        <v>78</v>
      </c>
      <c r="L16" s="18">
        <f t="shared" si="3"/>
        <v>121766.62</v>
      </c>
      <c r="M16" s="18">
        <f t="shared" si="3"/>
        <v>5</v>
      </c>
      <c r="N16" s="18">
        <f t="shared" si="3"/>
        <v>5787.200000000001</v>
      </c>
      <c r="O16" s="18">
        <f t="shared" si="1"/>
        <v>81</v>
      </c>
      <c r="P16" s="18">
        <f t="shared" si="2"/>
        <v>343628.24999999994</v>
      </c>
      <c r="Q16" s="18">
        <f>SUM(Q17:Q18)</f>
        <v>1</v>
      </c>
      <c r="R16" s="18">
        <f>SUM(R17:R18)</f>
        <v>243.6</v>
      </c>
      <c r="S16" s="18">
        <f>SUM(S17:S18)</f>
        <v>80</v>
      </c>
      <c r="T16" s="18">
        <f>SUM(T17:T18)</f>
        <v>343384.64999999997</v>
      </c>
      <c r="U16" s="23"/>
    </row>
    <row r="17" spans="1:21" ht="12.75">
      <c r="A17" s="4">
        <v>9</v>
      </c>
      <c r="B17" s="9" t="s">
        <v>13</v>
      </c>
      <c r="C17" s="14">
        <v>331</v>
      </c>
      <c r="D17" s="14">
        <v>6</v>
      </c>
      <c r="E17" s="18">
        <v>81607</v>
      </c>
      <c r="F17" s="18">
        <v>1461.6</v>
      </c>
      <c r="G17" s="18">
        <v>299</v>
      </c>
      <c r="H17" s="18">
        <v>82496.68</v>
      </c>
      <c r="I17" s="18">
        <v>3</v>
      </c>
      <c r="J17" s="18">
        <v>727</v>
      </c>
      <c r="K17" s="14">
        <v>31</v>
      </c>
      <c r="L17" s="18">
        <v>6885.22</v>
      </c>
      <c r="M17" s="14">
        <v>1</v>
      </c>
      <c r="N17" s="18">
        <v>243.6</v>
      </c>
      <c r="O17" s="14">
        <f t="shared" si="1"/>
        <v>24</v>
      </c>
      <c r="P17" s="18">
        <f t="shared" si="2"/>
        <v>5846.8</v>
      </c>
      <c r="Q17" s="14"/>
      <c r="R17" s="18"/>
      <c r="S17" s="14">
        <v>24</v>
      </c>
      <c r="T17" s="18">
        <v>5846.8</v>
      </c>
      <c r="U17" s="23"/>
    </row>
    <row r="18" spans="1:21" ht="23.25" customHeight="1">
      <c r="A18" s="4">
        <v>10</v>
      </c>
      <c r="B18" s="9" t="s">
        <v>19</v>
      </c>
      <c r="C18" s="14">
        <v>703</v>
      </c>
      <c r="D18" s="14">
        <v>10</v>
      </c>
      <c r="E18" s="18">
        <v>2103689.53</v>
      </c>
      <c r="F18" s="18">
        <v>1811.6</v>
      </c>
      <c r="G18" s="18">
        <v>1098</v>
      </c>
      <c r="H18" s="18">
        <v>420574.4</v>
      </c>
      <c r="I18" s="18">
        <v>3</v>
      </c>
      <c r="J18" s="18">
        <v>593.6</v>
      </c>
      <c r="K18" s="14">
        <v>47</v>
      </c>
      <c r="L18" s="18">
        <v>114881.4</v>
      </c>
      <c r="M18" s="14">
        <v>4</v>
      </c>
      <c r="N18" s="18">
        <v>5543.6</v>
      </c>
      <c r="O18" s="14">
        <f t="shared" si="1"/>
        <v>57</v>
      </c>
      <c r="P18" s="18">
        <f t="shared" si="2"/>
        <v>337781.44999999995</v>
      </c>
      <c r="Q18" s="14">
        <v>1</v>
      </c>
      <c r="R18" s="18">
        <v>243.6</v>
      </c>
      <c r="S18" s="14">
        <v>56</v>
      </c>
      <c r="T18" s="18">
        <v>337537.85</v>
      </c>
      <c r="U18" s="23"/>
    </row>
    <row r="19" spans="1:21" ht="17.25" customHeight="1">
      <c r="A19" s="4">
        <v>11</v>
      </c>
      <c r="B19" s="8" t="s">
        <v>20</v>
      </c>
      <c r="C19" s="14">
        <v>12598</v>
      </c>
      <c r="D19" s="14">
        <v>91</v>
      </c>
      <c r="E19" s="18">
        <v>1522987.2</v>
      </c>
      <c r="F19" s="18">
        <v>10930.8</v>
      </c>
      <c r="G19" s="18">
        <v>11624</v>
      </c>
      <c r="H19" s="18">
        <v>1461403.73</v>
      </c>
      <c r="I19" s="18">
        <v>3</v>
      </c>
      <c r="J19" s="18">
        <v>365.4</v>
      </c>
      <c r="K19" s="14">
        <v>73</v>
      </c>
      <c r="L19" s="18">
        <v>8848.6</v>
      </c>
      <c r="M19" s="14">
        <v>7</v>
      </c>
      <c r="N19" s="18">
        <v>1467.66</v>
      </c>
      <c r="O19" s="14">
        <f t="shared" si="1"/>
        <v>234</v>
      </c>
      <c r="P19" s="18">
        <f t="shared" si="2"/>
        <v>27770.6</v>
      </c>
      <c r="Q19" s="14">
        <v>1</v>
      </c>
      <c r="R19" s="18">
        <v>121.8</v>
      </c>
      <c r="S19" s="14">
        <v>233</v>
      </c>
      <c r="T19" s="18">
        <v>27648.8</v>
      </c>
      <c r="U19" s="23"/>
    </row>
    <row r="20" spans="1:21" ht="30" customHeight="1">
      <c r="A20" s="4">
        <v>12</v>
      </c>
      <c r="B20" s="8" t="s">
        <v>21</v>
      </c>
      <c r="C20" s="14">
        <v>78377</v>
      </c>
      <c r="D20" s="14">
        <v>1615</v>
      </c>
      <c r="E20" s="18">
        <v>23332937.2500005</v>
      </c>
      <c r="F20" s="18">
        <v>699376.68</v>
      </c>
      <c r="G20" s="18">
        <v>65826</v>
      </c>
      <c r="H20" s="18">
        <v>24078350.7100003</v>
      </c>
      <c r="I20" s="18">
        <v>27</v>
      </c>
      <c r="J20" s="18">
        <v>14830.27</v>
      </c>
      <c r="K20" s="14">
        <v>377</v>
      </c>
      <c r="L20" s="18">
        <v>197213.91</v>
      </c>
      <c r="M20" s="14">
        <v>707</v>
      </c>
      <c r="N20" s="18">
        <v>317385.52</v>
      </c>
      <c r="O20" s="14">
        <f t="shared" si="1"/>
        <v>9004</v>
      </c>
      <c r="P20" s="18">
        <f t="shared" si="2"/>
        <v>1929403.43000001</v>
      </c>
      <c r="Q20" s="14">
        <v>115</v>
      </c>
      <c r="R20" s="18">
        <v>28800.99</v>
      </c>
      <c r="S20" s="14">
        <v>8889</v>
      </c>
      <c r="T20" s="18">
        <v>1900602.44000001</v>
      </c>
      <c r="U20" s="23"/>
    </row>
    <row r="21" spans="1:21" ht="30" customHeight="1">
      <c r="A21" s="4">
        <v>13</v>
      </c>
      <c r="B21" s="8" t="s">
        <v>22</v>
      </c>
      <c r="C21" s="14">
        <v>2199</v>
      </c>
      <c r="D21" s="14">
        <v>22</v>
      </c>
      <c r="E21" s="18">
        <v>514414.19</v>
      </c>
      <c r="F21" s="18">
        <v>3411.13</v>
      </c>
      <c r="G21" s="18">
        <v>1958</v>
      </c>
      <c r="H21" s="18">
        <v>725166.69</v>
      </c>
      <c r="I21" s="18">
        <v>2</v>
      </c>
      <c r="J21" s="18">
        <v>1957</v>
      </c>
      <c r="K21" s="14">
        <v>59</v>
      </c>
      <c r="L21" s="18">
        <v>25045.98</v>
      </c>
      <c r="M21" s="14"/>
      <c r="N21" s="18"/>
      <c r="O21" s="14">
        <f t="shared" si="1"/>
        <v>128</v>
      </c>
      <c r="P21" s="18">
        <f t="shared" si="2"/>
        <v>21454.65</v>
      </c>
      <c r="Q21" s="14">
        <v>2</v>
      </c>
      <c r="R21" s="18">
        <v>1663.15</v>
      </c>
      <c r="S21" s="14">
        <v>126</v>
      </c>
      <c r="T21" s="18">
        <v>19791.5</v>
      </c>
      <c r="U21" s="23"/>
    </row>
    <row r="22" spans="1:21" ht="18.75" customHeight="1">
      <c r="A22" s="4">
        <v>14</v>
      </c>
      <c r="B22" s="8" t="s">
        <v>23</v>
      </c>
      <c r="C22" s="14">
        <v>115</v>
      </c>
      <c r="D22" s="14">
        <v>9</v>
      </c>
      <c r="E22" s="18">
        <v>9682.63</v>
      </c>
      <c r="F22" s="18">
        <v>548.1</v>
      </c>
      <c r="G22" s="18">
        <v>91</v>
      </c>
      <c r="H22" s="18">
        <v>10410.52</v>
      </c>
      <c r="I22" s="18"/>
      <c r="J22" s="18"/>
      <c r="K22" s="14"/>
      <c r="L22" s="18"/>
      <c r="M22" s="14"/>
      <c r="N22" s="18"/>
      <c r="O22" s="14">
        <f t="shared" si="1"/>
        <v>8</v>
      </c>
      <c r="P22" s="18">
        <f t="shared" si="2"/>
        <v>487.2</v>
      </c>
      <c r="Q22" s="14"/>
      <c r="R22" s="18"/>
      <c r="S22" s="14">
        <v>8</v>
      </c>
      <c r="T22" s="18">
        <v>487.2</v>
      </c>
      <c r="U22" s="23"/>
    </row>
    <row r="23" spans="1:21" ht="17.25" customHeight="1">
      <c r="A23" s="4">
        <v>15</v>
      </c>
      <c r="B23" s="8" t="s">
        <v>24</v>
      </c>
      <c r="C23" s="14">
        <v>17346</v>
      </c>
      <c r="D23" s="14">
        <v>88</v>
      </c>
      <c r="E23" s="18">
        <v>2169845.1</v>
      </c>
      <c r="F23" s="18">
        <v>10840.2</v>
      </c>
      <c r="G23" s="18">
        <v>16605</v>
      </c>
      <c r="H23" s="18">
        <v>2351910.19</v>
      </c>
      <c r="I23" s="18">
        <v>24</v>
      </c>
      <c r="J23" s="18">
        <v>2923.35</v>
      </c>
      <c r="K23" s="14">
        <v>392</v>
      </c>
      <c r="L23" s="18">
        <v>48341.12</v>
      </c>
      <c r="M23" s="14">
        <v>27</v>
      </c>
      <c r="N23" s="18">
        <v>8900.29</v>
      </c>
      <c r="O23" s="14">
        <f t="shared" si="1"/>
        <v>335</v>
      </c>
      <c r="P23" s="18">
        <f t="shared" si="2"/>
        <v>40377</v>
      </c>
      <c r="Q23" s="14">
        <v>3</v>
      </c>
      <c r="R23" s="18">
        <v>365.6</v>
      </c>
      <c r="S23" s="14">
        <v>332</v>
      </c>
      <c r="T23" s="18">
        <v>40011.4</v>
      </c>
      <c r="U23" s="23"/>
    </row>
    <row r="24" spans="1:21" ht="25.5" customHeight="1">
      <c r="A24" s="4">
        <v>16</v>
      </c>
      <c r="B24" s="8" t="s">
        <v>25</v>
      </c>
      <c r="C24" s="14">
        <v>30717</v>
      </c>
      <c r="D24" s="14">
        <v>1377</v>
      </c>
      <c r="E24" s="18">
        <v>3736067.67999995</v>
      </c>
      <c r="F24" s="18">
        <v>171189.75</v>
      </c>
      <c r="G24" s="18">
        <v>24069</v>
      </c>
      <c r="H24" s="18">
        <v>3193508.69999998</v>
      </c>
      <c r="I24" s="18">
        <v>6</v>
      </c>
      <c r="J24" s="18">
        <v>730.8</v>
      </c>
      <c r="K24" s="14">
        <v>151</v>
      </c>
      <c r="L24" s="18">
        <v>21623.42</v>
      </c>
      <c r="M24" s="14">
        <v>132</v>
      </c>
      <c r="N24" s="18">
        <v>14159.38</v>
      </c>
      <c r="O24" s="14">
        <f t="shared" si="1"/>
        <v>2977</v>
      </c>
      <c r="P24" s="18">
        <f t="shared" si="2"/>
        <v>439258.37</v>
      </c>
      <c r="Q24" s="14">
        <v>107</v>
      </c>
      <c r="R24" s="18">
        <v>13546.81</v>
      </c>
      <c r="S24" s="14">
        <v>2870</v>
      </c>
      <c r="T24" s="18">
        <v>425711.56</v>
      </c>
      <c r="U24" s="23"/>
    </row>
    <row r="25" spans="1:21" ht="17.25" customHeight="1">
      <c r="A25" s="4">
        <v>17</v>
      </c>
      <c r="B25" s="8" t="s">
        <v>26</v>
      </c>
      <c r="C25" s="14">
        <v>247</v>
      </c>
      <c r="D25" s="14">
        <v>1</v>
      </c>
      <c r="E25" s="18">
        <v>151641</v>
      </c>
      <c r="F25" s="18">
        <v>609</v>
      </c>
      <c r="G25" s="18">
        <v>242</v>
      </c>
      <c r="H25" s="18">
        <v>138638.08</v>
      </c>
      <c r="I25" s="18"/>
      <c r="J25" s="18"/>
      <c r="K25" s="14">
        <v>5</v>
      </c>
      <c r="L25" s="18">
        <v>3009.5</v>
      </c>
      <c r="M25" s="14"/>
      <c r="N25" s="18"/>
      <c r="O25" s="14">
        <f t="shared" si="1"/>
        <v>2</v>
      </c>
      <c r="P25" s="18">
        <f t="shared" si="2"/>
        <v>1218</v>
      </c>
      <c r="Q25" s="14"/>
      <c r="R25" s="18"/>
      <c r="S25" s="14">
        <v>2</v>
      </c>
      <c r="T25" s="18">
        <v>1218</v>
      </c>
      <c r="U25" s="23"/>
    </row>
    <row r="26" spans="1:21" ht="26.25" customHeight="1">
      <c r="A26" s="4">
        <v>18</v>
      </c>
      <c r="B26" s="8" t="s">
        <v>27</v>
      </c>
      <c r="C26" s="14">
        <v>18326</v>
      </c>
      <c r="D26" s="14">
        <v>106</v>
      </c>
      <c r="E26" s="18">
        <v>4476150.00000019</v>
      </c>
      <c r="F26" s="18">
        <v>30937.2</v>
      </c>
      <c r="G26" s="18">
        <v>18318</v>
      </c>
      <c r="H26" s="18">
        <v>4425596.3700002</v>
      </c>
      <c r="I26" s="18">
        <v>6</v>
      </c>
      <c r="J26" s="18">
        <v>1461.6</v>
      </c>
      <c r="K26" s="14">
        <v>10</v>
      </c>
      <c r="L26" s="18">
        <v>2436</v>
      </c>
      <c r="M26" s="14">
        <v>3</v>
      </c>
      <c r="N26" s="18">
        <v>609</v>
      </c>
      <c r="O26" s="14">
        <f t="shared" si="1"/>
        <v>6</v>
      </c>
      <c r="P26" s="18">
        <f t="shared" si="2"/>
        <v>1461.6</v>
      </c>
      <c r="Q26" s="14"/>
      <c r="R26" s="18"/>
      <c r="S26" s="14">
        <v>6</v>
      </c>
      <c r="T26" s="18">
        <v>1461.6</v>
      </c>
      <c r="U26" s="23"/>
    </row>
    <row r="27" spans="1:21" ht="25.5" customHeight="1">
      <c r="A27" s="4">
        <v>19</v>
      </c>
      <c r="B27" s="8" t="s">
        <v>28</v>
      </c>
      <c r="C27" s="14">
        <v>38</v>
      </c>
      <c r="D27" s="14"/>
      <c r="E27" s="18">
        <v>4628.4</v>
      </c>
      <c r="F27" s="18"/>
      <c r="G27" s="18">
        <v>33</v>
      </c>
      <c r="H27" s="18">
        <v>4139.7</v>
      </c>
      <c r="I27" s="18"/>
      <c r="J27" s="18"/>
      <c r="K27" s="14"/>
      <c r="L27" s="18"/>
      <c r="M27" s="14">
        <v>2</v>
      </c>
      <c r="N27" s="18">
        <v>365.4</v>
      </c>
      <c r="O27" s="14">
        <f t="shared" si="1"/>
        <v>2</v>
      </c>
      <c r="P27" s="18">
        <f t="shared" si="2"/>
        <v>243.6</v>
      </c>
      <c r="Q27" s="14"/>
      <c r="R27" s="18"/>
      <c r="S27" s="14">
        <v>2</v>
      </c>
      <c r="T27" s="18">
        <v>243.6</v>
      </c>
      <c r="U27" s="23"/>
    </row>
    <row r="28" spans="1:21" ht="28.5">
      <c r="A28" s="4">
        <v>20</v>
      </c>
      <c r="B28" s="7" t="s">
        <v>29</v>
      </c>
      <c r="C28" s="3">
        <f aca="true" t="shared" si="4" ref="C28:T28">SUM(C29:C43)</f>
        <v>126951</v>
      </c>
      <c r="D28" s="3">
        <f t="shared" si="4"/>
        <v>6040</v>
      </c>
      <c r="E28" s="24">
        <f t="shared" si="4"/>
        <v>608917549.8474998</v>
      </c>
      <c r="F28" s="24">
        <f t="shared" si="4"/>
        <v>31433348.4134</v>
      </c>
      <c r="G28" s="24">
        <f t="shared" si="4"/>
        <v>106027</v>
      </c>
      <c r="H28" s="24">
        <f t="shared" si="4"/>
        <v>509698364.58000004</v>
      </c>
      <c r="I28" s="3">
        <f t="shared" si="4"/>
        <v>0</v>
      </c>
      <c r="J28" s="24">
        <f t="shared" si="4"/>
        <v>0</v>
      </c>
      <c r="K28" s="3">
        <f t="shared" si="4"/>
        <v>4998</v>
      </c>
      <c r="L28" s="24">
        <f t="shared" si="4"/>
        <v>18733802.209999997</v>
      </c>
      <c r="M28" s="3">
        <f t="shared" si="4"/>
        <v>2814</v>
      </c>
      <c r="N28" s="24">
        <f t="shared" si="4"/>
        <v>20615754.240000002</v>
      </c>
      <c r="O28" s="3">
        <f t="shared" si="4"/>
        <v>16775</v>
      </c>
      <c r="P28" s="24">
        <f t="shared" si="4"/>
        <v>95281108.0086</v>
      </c>
      <c r="Q28" s="3">
        <f t="shared" si="4"/>
        <v>14</v>
      </c>
      <c r="R28" s="24">
        <f t="shared" si="4"/>
        <v>24456.1772</v>
      </c>
      <c r="S28" s="3">
        <f t="shared" si="4"/>
        <v>16761</v>
      </c>
      <c r="T28" s="24">
        <f t="shared" si="4"/>
        <v>95256651.8314</v>
      </c>
      <c r="U28" s="23"/>
    </row>
    <row r="29" spans="1:21" ht="15.75" customHeight="1">
      <c r="A29" s="4">
        <v>21</v>
      </c>
      <c r="B29" s="8" t="s">
        <v>12</v>
      </c>
      <c r="C29" s="14">
        <v>67747</v>
      </c>
      <c r="D29" s="14">
        <v>2735</v>
      </c>
      <c r="E29" s="18">
        <v>476639967.2617</v>
      </c>
      <c r="F29" s="18">
        <v>24035431.4398</v>
      </c>
      <c r="G29" s="18">
        <v>58763</v>
      </c>
      <c r="H29" s="18">
        <v>392436925.46</v>
      </c>
      <c r="I29" s="14"/>
      <c r="J29" s="18"/>
      <c r="K29" s="14">
        <v>2799</v>
      </c>
      <c r="L29" s="18">
        <v>13822374.24</v>
      </c>
      <c r="M29" s="14">
        <v>1637</v>
      </c>
      <c r="N29" s="18">
        <v>16164195.67</v>
      </c>
      <c r="O29" s="14">
        <f aca="true" t="shared" si="5" ref="O29:O43">SUM(Q29,S29)</f>
        <v>6759</v>
      </c>
      <c r="P29" s="18">
        <f aca="true" t="shared" si="6" ref="P29:P43">SUM(R29,T29)</f>
        <v>74913506.279</v>
      </c>
      <c r="Q29" s="14">
        <v>4</v>
      </c>
      <c r="R29" s="18">
        <v>14140.814</v>
      </c>
      <c r="S29" s="14">
        <v>6755</v>
      </c>
      <c r="T29" s="18">
        <v>74899365.465</v>
      </c>
      <c r="U29" s="23"/>
    </row>
    <row r="30" spans="1:21" ht="12" customHeight="1">
      <c r="A30" s="4">
        <v>22</v>
      </c>
      <c r="B30" s="8" t="s">
        <v>13</v>
      </c>
      <c r="C30" s="14">
        <v>17875</v>
      </c>
      <c r="D30" s="14">
        <v>1686</v>
      </c>
      <c r="E30" s="18">
        <v>21757610</v>
      </c>
      <c r="F30" s="18">
        <v>2016948</v>
      </c>
      <c r="G30" s="18">
        <v>13290</v>
      </c>
      <c r="H30" s="18">
        <v>24143907.2</v>
      </c>
      <c r="I30" s="14"/>
      <c r="J30" s="18"/>
      <c r="K30" s="14">
        <v>924</v>
      </c>
      <c r="L30" s="18">
        <v>2004785.57</v>
      </c>
      <c r="M30" s="14">
        <v>722</v>
      </c>
      <c r="N30" s="18">
        <v>2349347.99</v>
      </c>
      <c r="O30" s="14">
        <f t="shared" si="5"/>
        <v>3449</v>
      </c>
      <c r="P30" s="18">
        <f t="shared" si="6"/>
        <v>4279211</v>
      </c>
      <c r="Q30" s="14"/>
      <c r="R30" s="18"/>
      <c r="S30" s="14">
        <v>3449</v>
      </c>
      <c r="T30" s="18">
        <v>4279211</v>
      </c>
      <c r="U30" s="23"/>
    </row>
    <row r="31" spans="1:21" ht="12" customHeight="1">
      <c r="A31" s="4">
        <v>23</v>
      </c>
      <c r="B31" s="8" t="s">
        <v>30</v>
      </c>
      <c r="C31" s="14">
        <v>1506</v>
      </c>
      <c r="D31" s="14">
        <v>70</v>
      </c>
      <c r="E31" s="18">
        <v>2657539.5</v>
      </c>
      <c r="F31" s="18">
        <v>124129.5</v>
      </c>
      <c r="G31" s="18">
        <v>1447</v>
      </c>
      <c r="H31" s="18">
        <v>2583940.29</v>
      </c>
      <c r="I31" s="14"/>
      <c r="J31" s="18"/>
      <c r="K31" s="14">
        <v>57</v>
      </c>
      <c r="L31" s="18">
        <v>105341.04</v>
      </c>
      <c r="M31" s="14">
        <v>3</v>
      </c>
      <c r="N31" s="18">
        <v>5481</v>
      </c>
      <c r="O31" s="14">
        <f t="shared" si="5"/>
        <v>36</v>
      </c>
      <c r="P31" s="18">
        <f t="shared" si="6"/>
        <v>63945</v>
      </c>
      <c r="Q31" s="14"/>
      <c r="R31" s="18"/>
      <c r="S31" s="14">
        <v>36</v>
      </c>
      <c r="T31" s="18">
        <v>63945</v>
      </c>
      <c r="U31" s="23"/>
    </row>
    <row r="32" spans="1:21" ht="12" customHeight="1">
      <c r="A32" s="4">
        <v>24</v>
      </c>
      <c r="B32" s="8" t="s">
        <v>31</v>
      </c>
      <c r="C32" s="14">
        <v>21180</v>
      </c>
      <c r="D32" s="14">
        <v>1131</v>
      </c>
      <c r="E32" s="18">
        <v>75688213.1194999</v>
      </c>
      <c r="F32" s="18">
        <v>4319588.4736</v>
      </c>
      <c r="G32" s="18">
        <v>19208</v>
      </c>
      <c r="H32" s="18">
        <v>66806827.75</v>
      </c>
      <c r="I32" s="14"/>
      <c r="J32" s="18"/>
      <c r="K32" s="14">
        <v>737</v>
      </c>
      <c r="L32" s="18">
        <v>1823135.12</v>
      </c>
      <c r="M32" s="14">
        <v>343</v>
      </c>
      <c r="N32" s="18">
        <v>1790704.1</v>
      </c>
      <c r="O32" s="14">
        <f t="shared" si="5"/>
        <v>1670</v>
      </c>
      <c r="P32" s="18">
        <f t="shared" si="6"/>
        <v>7293363.4476</v>
      </c>
      <c r="Q32" s="14">
        <v>6</v>
      </c>
      <c r="R32" s="18">
        <v>7270.3632</v>
      </c>
      <c r="S32" s="14">
        <v>1664</v>
      </c>
      <c r="T32" s="18">
        <v>7286093.0844</v>
      </c>
      <c r="U32" s="23"/>
    </row>
    <row r="33" spans="1:21" ht="12" customHeight="1">
      <c r="A33" s="4">
        <v>25</v>
      </c>
      <c r="B33" s="8" t="s">
        <v>22</v>
      </c>
      <c r="C33" s="14">
        <v>754</v>
      </c>
      <c r="D33" s="14">
        <v>17</v>
      </c>
      <c r="E33" s="18">
        <v>2136904.4663</v>
      </c>
      <c r="F33" s="18">
        <v>11205</v>
      </c>
      <c r="G33" s="18">
        <v>663</v>
      </c>
      <c r="H33" s="18">
        <v>3010189.35</v>
      </c>
      <c r="I33" s="14"/>
      <c r="J33" s="18"/>
      <c r="K33" s="14">
        <v>46</v>
      </c>
      <c r="L33" s="18">
        <v>144364.99</v>
      </c>
      <c r="M33" s="14">
        <v>9</v>
      </c>
      <c r="N33" s="18">
        <v>166662.98</v>
      </c>
      <c r="O33" s="14">
        <f t="shared" si="5"/>
        <v>51</v>
      </c>
      <c r="P33" s="18">
        <f t="shared" si="6"/>
        <v>226372.282</v>
      </c>
      <c r="Q33" s="14"/>
      <c r="R33" s="18"/>
      <c r="S33" s="14">
        <v>51</v>
      </c>
      <c r="T33" s="18">
        <v>226372.282</v>
      </c>
      <c r="U33" s="23"/>
    </row>
    <row r="34" spans="1:21" ht="12" customHeight="1">
      <c r="A34" s="4">
        <v>26</v>
      </c>
      <c r="B34" s="8" t="s">
        <v>32</v>
      </c>
      <c r="C34" s="14">
        <v>5458</v>
      </c>
      <c r="D34" s="14">
        <v>205</v>
      </c>
      <c r="E34" s="18">
        <v>3273285</v>
      </c>
      <c r="F34" s="18">
        <v>124165</v>
      </c>
      <c r="G34" s="18">
        <v>4706</v>
      </c>
      <c r="H34" s="18">
        <v>3279277.11</v>
      </c>
      <c r="I34" s="14"/>
      <c r="J34" s="18"/>
      <c r="K34" s="14">
        <v>219</v>
      </c>
      <c r="L34" s="18">
        <v>226546.89</v>
      </c>
      <c r="M34" s="14">
        <v>37</v>
      </c>
      <c r="N34" s="18">
        <v>44391.5</v>
      </c>
      <c r="O34" s="14">
        <f t="shared" si="5"/>
        <v>545</v>
      </c>
      <c r="P34" s="18">
        <f t="shared" si="6"/>
        <v>325779.5</v>
      </c>
      <c r="Q34" s="14">
        <v>2</v>
      </c>
      <c r="R34" s="18">
        <v>1218</v>
      </c>
      <c r="S34" s="14">
        <v>543</v>
      </c>
      <c r="T34" s="18">
        <v>324561.5</v>
      </c>
      <c r="U34" s="23"/>
    </row>
    <row r="35" spans="1:21" ht="12" customHeight="1">
      <c r="A35" s="4">
        <v>27</v>
      </c>
      <c r="B35" s="8" t="s">
        <v>26</v>
      </c>
      <c r="C35" s="14">
        <v>76</v>
      </c>
      <c r="D35" s="14">
        <v>3</v>
      </c>
      <c r="E35" s="18">
        <v>177828</v>
      </c>
      <c r="F35" s="18">
        <v>7308</v>
      </c>
      <c r="G35" s="18">
        <v>70</v>
      </c>
      <c r="H35" s="18">
        <v>152826.73</v>
      </c>
      <c r="I35" s="14"/>
      <c r="J35" s="18"/>
      <c r="K35" s="14">
        <v>2</v>
      </c>
      <c r="L35" s="18">
        <v>4872</v>
      </c>
      <c r="M35" s="14"/>
      <c r="N35" s="18"/>
      <c r="O35" s="14">
        <f t="shared" si="5"/>
        <v>5</v>
      </c>
      <c r="P35" s="18">
        <f t="shared" si="6"/>
        <v>12180</v>
      </c>
      <c r="Q35" s="14"/>
      <c r="R35" s="18"/>
      <c r="S35" s="14">
        <v>5</v>
      </c>
      <c r="T35" s="18">
        <v>12180</v>
      </c>
      <c r="U35" s="23"/>
    </row>
    <row r="36" spans="1:21" ht="24" customHeight="1">
      <c r="A36" s="4">
        <v>28</v>
      </c>
      <c r="B36" s="8" t="s">
        <v>33</v>
      </c>
      <c r="C36" s="14">
        <v>551</v>
      </c>
      <c r="D36" s="14">
        <v>11</v>
      </c>
      <c r="E36" s="18">
        <v>984327</v>
      </c>
      <c r="F36" s="18">
        <v>18270</v>
      </c>
      <c r="G36" s="18">
        <v>548</v>
      </c>
      <c r="H36" s="18">
        <v>992119.61</v>
      </c>
      <c r="I36" s="14"/>
      <c r="J36" s="18"/>
      <c r="K36" s="14">
        <v>8</v>
      </c>
      <c r="L36" s="18">
        <v>12844.31</v>
      </c>
      <c r="M36" s="14"/>
      <c r="N36" s="18"/>
      <c r="O36" s="14">
        <f t="shared" si="5"/>
        <v>0</v>
      </c>
      <c r="P36" s="18">
        <f t="shared" si="6"/>
        <v>0</v>
      </c>
      <c r="Q36" s="14"/>
      <c r="R36" s="18"/>
      <c r="S36" s="14"/>
      <c r="T36" s="18"/>
      <c r="U36" s="23"/>
    </row>
    <row r="37" spans="1:21" ht="12" customHeight="1">
      <c r="A37" s="4">
        <v>29</v>
      </c>
      <c r="B37" s="8" t="s">
        <v>28</v>
      </c>
      <c r="C37" s="14">
        <v>1</v>
      </c>
      <c r="D37" s="14"/>
      <c r="E37" s="18">
        <v>2436</v>
      </c>
      <c r="F37" s="18"/>
      <c r="G37" s="18">
        <v>1</v>
      </c>
      <c r="H37" s="18">
        <v>1827</v>
      </c>
      <c r="I37" s="14"/>
      <c r="J37" s="18"/>
      <c r="K37" s="14"/>
      <c r="L37" s="18"/>
      <c r="M37" s="14"/>
      <c r="N37" s="18"/>
      <c r="O37" s="14">
        <f t="shared" si="5"/>
        <v>0</v>
      </c>
      <c r="P37" s="18">
        <f t="shared" si="6"/>
        <v>0</v>
      </c>
      <c r="Q37" s="14"/>
      <c r="R37" s="18"/>
      <c r="S37" s="14"/>
      <c r="T37" s="18"/>
      <c r="U37" s="23"/>
    </row>
    <row r="38" spans="1:21" ht="24" customHeight="1">
      <c r="A38" s="4">
        <v>30</v>
      </c>
      <c r="B38" s="8" t="s">
        <v>34</v>
      </c>
      <c r="C38" s="14">
        <v>12</v>
      </c>
      <c r="D38" s="14"/>
      <c r="E38" s="18">
        <v>13398</v>
      </c>
      <c r="F38" s="18"/>
      <c r="G38" s="18">
        <v>12</v>
      </c>
      <c r="H38" s="18">
        <v>15225</v>
      </c>
      <c r="I38" s="14"/>
      <c r="J38" s="18"/>
      <c r="K38" s="14"/>
      <c r="L38" s="18"/>
      <c r="M38" s="14"/>
      <c r="N38" s="18"/>
      <c r="O38" s="14">
        <f t="shared" si="5"/>
        <v>0</v>
      </c>
      <c r="P38" s="18">
        <f t="shared" si="6"/>
        <v>0</v>
      </c>
      <c r="Q38" s="14"/>
      <c r="R38" s="18"/>
      <c r="S38" s="14"/>
      <c r="T38" s="18"/>
      <c r="U38" s="23"/>
    </row>
    <row r="39" spans="1:21" ht="12" customHeight="1">
      <c r="A39" s="4">
        <v>31</v>
      </c>
      <c r="B39" s="8" t="s">
        <v>35</v>
      </c>
      <c r="C39" s="14">
        <v>2818</v>
      </c>
      <c r="D39" s="14">
        <v>127</v>
      </c>
      <c r="E39" s="18">
        <v>16447070</v>
      </c>
      <c r="F39" s="18">
        <v>742270</v>
      </c>
      <c r="G39" s="18">
        <v>1998</v>
      </c>
      <c r="H39" s="18">
        <v>10713137.15</v>
      </c>
      <c r="I39" s="14"/>
      <c r="J39" s="18"/>
      <c r="K39" s="14">
        <v>91</v>
      </c>
      <c r="L39" s="18">
        <v>494849</v>
      </c>
      <c r="M39" s="14">
        <v>4</v>
      </c>
      <c r="N39" s="18">
        <v>24360</v>
      </c>
      <c r="O39" s="14">
        <f t="shared" si="5"/>
        <v>738</v>
      </c>
      <c r="P39" s="18">
        <f t="shared" si="6"/>
        <v>4481175</v>
      </c>
      <c r="Q39" s="14"/>
      <c r="R39" s="18"/>
      <c r="S39" s="14">
        <v>738</v>
      </c>
      <c r="T39" s="18">
        <v>4481175</v>
      </c>
      <c r="U39" s="23"/>
    </row>
    <row r="40" spans="1:21" ht="36" customHeight="1">
      <c r="A40" s="4">
        <v>32</v>
      </c>
      <c r="B40" s="8" t="s">
        <v>36</v>
      </c>
      <c r="C40" s="14">
        <v>6369</v>
      </c>
      <c r="D40" s="14">
        <v>2</v>
      </c>
      <c r="E40" s="18">
        <v>7589233</v>
      </c>
      <c r="F40" s="18">
        <v>2436</v>
      </c>
      <c r="G40" s="18">
        <v>3584</v>
      </c>
      <c r="H40" s="18">
        <v>4470686.95</v>
      </c>
      <c r="I40" s="14"/>
      <c r="J40" s="18"/>
      <c r="K40" s="14">
        <v>43</v>
      </c>
      <c r="L40" s="18">
        <v>50087</v>
      </c>
      <c r="M40" s="14">
        <v>58</v>
      </c>
      <c r="N40" s="18">
        <v>70002</v>
      </c>
      <c r="O40" s="14">
        <f t="shared" si="5"/>
        <v>2703</v>
      </c>
      <c r="P40" s="18">
        <f t="shared" si="6"/>
        <v>3199517</v>
      </c>
      <c r="Q40" s="14">
        <v>1</v>
      </c>
      <c r="R40" s="18">
        <v>1218</v>
      </c>
      <c r="S40" s="14">
        <v>2702</v>
      </c>
      <c r="T40" s="18">
        <v>3198299</v>
      </c>
      <c r="U40" s="23"/>
    </row>
    <row r="41" spans="1:21" ht="24" customHeight="1">
      <c r="A41" s="4">
        <v>33</v>
      </c>
      <c r="B41" s="8" t="s">
        <v>37</v>
      </c>
      <c r="C41" s="14">
        <v>23</v>
      </c>
      <c r="D41" s="14"/>
      <c r="E41" s="18">
        <v>24360</v>
      </c>
      <c r="F41" s="18"/>
      <c r="G41" s="18">
        <v>23</v>
      </c>
      <c r="H41" s="18">
        <v>43212</v>
      </c>
      <c r="I41" s="14"/>
      <c r="J41" s="18"/>
      <c r="K41" s="14"/>
      <c r="L41" s="18"/>
      <c r="M41" s="14"/>
      <c r="N41" s="18"/>
      <c r="O41" s="14">
        <f t="shared" si="5"/>
        <v>0</v>
      </c>
      <c r="P41" s="18">
        <f t="shared" si="6"/>
        <v>0</v>
      </c>
      <c r="Q41" s="14"/>
      <c r="R41" s="18"/>
      <c r="S41" s="14"/>
      <c r="T41" s="18"/>
      <c r="U41" s="23"/>
    </row>
    <row r="42" spans="1:21" ht="24" customHeight="1">
      <c r="A42" s="4">
        <v>34</v>
      </c>
      <c r="B42" s="8" t="s">
        <v>38</v>
      </c>
      <c r="C42" s="14">
        <v>5</v>
      </c>
      <c r="D42" s="14"/>
      <c r="E42" s="18">
        <v>6090</v>
      </c>
      <c r="F42" s="18"/>
      <c r="G42" s="18">
        <v>4</v>
      </c>
      <c r="H42" s="18">
        <v>4872</v>
      </c>
      <c r="I42" s="14"/>
      <c r="J42" s="18"/>
      <c r="K42" s="14"/>
      <c r="L42" s="18"/>
      <c r="M42" s="14"/>
      <c r="N42" s="18"/>
      <c r="O42" s="14">
        <f t="shared" si="5"/>
        <v>1</v>
      </c>
      <c r="P42" s="18">
        <f t="shared" si="6"/>
        <v>1218</v>
      </c>
      <c r="Q42" s="14"/>
      <c r="R42" s="18"/>
      <c r="S42" s="14">
        <v>1</v>
      </c>
      <c r="T42" s="18">
        <v>1218</v>
      </c>
      <c r="U42" s="23"/>
    </row>
    <row r="43" spans="1:21" ht="12.75">
      <c r="A43" s="4">
        <v>35</v>
      </c>
      <c r="B43" s="8" t="s">
        <v>39</v>
      </c>
      <c r="C43" s="14">
        <v>2576</v>
      </c>
      <c r="D43" s="14">
        <v>53</v>
      </c>
      <c r="E43" s="18">
        <v>1519288.5</v>
      </c>
      <c r="F43" s="18">
        <v>31597</v>
      </c>
      <c r="G43" s="18">
        <v>1710</v>
      </c>
      <c r="H43" s="18">
        <v>1043390.98</v>
      </c>
      <c r="I43" s="14"/>
      <c r="J43" s="18"/>
      <c r="K43" s="14">
        <v>72</v>
      </c>
      <c r="L43" s="18">
        <v>44602.05</v>
      </c>
      <c r="M43" s="14">
        <v>1</v>
      </c>
      <c r="N43" s="18">
        <v>609</v>
      </c>
      <c r="O43" s="14">
        <f t="shared" si="5"/>
        <v>818</v>
      </c>
      <c r="P43" s="18">
        <f t="shared" si="6"/>
        <v>484840.5</v>
      </c>
      <c r="Q43" s="14">
        <v>1</v>
      </c>
      <c r="R43" s="18">
        <v>609</v>
      </c>
      <c r="S43" s="14">
        <v>817</v>
      </c>
      <c r="T43" s="18">
        <v>484231.5</v>
      </c>
      <c r="U43" s="23"/>
    </row>
    <row r="44" spans="1:21" ht="31.5" customHeight="1">
      <c r="A44" s="4">
        <v>36</v>
      </c>
      <c r="B44" s="7" t="s">
        <v>40</v>
      </c>
      <c r="C44" s="3">
        <f aca="true" t="shared" si="7" ref="C44:T44">SUM(C45:C51)</f>
        <v>353917</v>
      </c>
      <c r="D44" s="3">
        <f t="shared" si="7"/>
        <v>3246</v>
      </c>
      <c r="E44" s="24">
        <f t="shared" si="7"/>
        <v>57064081.34659076</v>
      </c>
      <c r="F44" s="24">
        <f t="shared" si="7"/>
        <v>853198.7868199961</v>
      </c>
      <c r="G44" s="24">
        <f t="shared" si="7"/>
        <v>144550</v>
      </c>
      <c r="H44" s="24">
        <f t="shared" si="7"/>
        <v>33025022.190000348</v>
      </c>
      <c r="I44" s="3">
        <f t="shared" si="7"/>
        <v>118</v>
      </c>
      <c r="J44" s="24">
        <f t="shared" si="7"/>
        <v>11382.67</v>
      </c>
      <c r="K44" s="3">
        <f t="shared" si="7"/>
        <v>13128</v>
      </c>
      <c r="L44" s="24">
        <f t="shared" si="7"/>
        <v>4157197.5900000124</v>
      </c>
      <c r="M44" s="3">
        <f t="shared" si="7"/>
        <v>3629</v>
      </c>
      <c r="N44" s="24">
        <f t="shared" si="7"/>
        <v>11083344.35</v>
      </c>
      <c r="O44" s="3">
        <f t="shared" si="7"/>
        <v>197649</v>
      </c>
      <c r="P44" s="24">
        <f t="shared" si="7"/>
        <v>32911864.313690417</v>
      </c>
      <c r="Q44" s="3">
        <f t="shared" si="7"/>
        <v>648</v>
      </c>
      <c r="R44" s="24">
        <f t="shared" si="7"/>
        <v>96761.95520000003</v>
      </c>
      <c r="S44" s="3">
        <f t="shared" si="7"/>
        <v>197001</v>
      </c>
      <c r="T44" s="24">
        <f t="shared" si="7"/>
        <v>32815102.35849041</v>
      </c>
      <c r="U44" s="23"/>
    </row>
    <row r="45" spans="1:21" ht="13.5" customHeight="1">
      <c r="A45" s="4">
        <v>37</v>
      </c>
      <c r="B45" s="8" t="s">
        <v>41</v>
      </c>
      <c r="C45" s="14">
        <v>92181</v>
      </c>
      <c r="D45" s="14">
        <v>371</v>
      </c>
      <c r="E45" s="18">
        <v>21458183.8889402</v>
      </c>
      <c r="F45" s="18">
        <v>90714.23962</v>
      </c>
      <c r="G45" s="18">
        <v>28786</v>
      </c>
      <c r="H45" s="18">
        <v>13128775.7100001</v>
      </c>
      <c r="I45" s="18">
        <v>6</v>
      </c>
      <c r="J45" s="18">
        <v>1452.4</v>
      </c>
      <c r="K45" s="14">
        <v>6540</v>
      </c>
      <c r="L45" s="18">
        <v>3355099.30000001</v>
      </c>
      <c r="M45" s="14">
        <v>2074</v>
      </c>
      <c r="N45" s="18">
        <v>10771663.58</v>
      </c>
      <c r="O45" s="14">
        <f aca="true" t="shared" si="8" ref="O45:P51">SUM(Q45,S45)</f>
        <v>62547</v>
      </c>
      <c r="P45" s="18">
        <f t="shared" si="8"/>
        <v>13192536.9903399</v>
      </c>
      <c r="Q45" s="14">
        <v>77</v>
      </c>
      <c r="R45" s="18">
        <v>14249.723</v>
      </c>
      <c r="S45" s="14">
        <v>62470</v>
      </c>
      <c r="T45" s="18">
        <v>13178287.2673399</v>
      </c>
      <c r="U45" s="23"/>
    </row>
    <row r="46" spans="1:21" ht="15" customHeight="1">
      <c r="A46" s="4">
        <v>38</v>
      </c>
      <c r="B46" s="8" t="s">
        <v>42</v>
      </c>
      <c r="C46" s="14">
        <v>150746</v>
      </c>
      <c r="D46" s="14">
        <v>802</v>
      </c>
      <c r="E46" s="18">
        <v>10772115.4199998</v>
      </c>
      <c r="F46" s="18">
        <v>58427.3000000001</v>
      </c>
      <c r="G46" s="18">
        <v>78829</v>
      </c>
      <c r="H46" s="18">
        <v>7092682.33999995</v>
      </c>
      <c r="I46" s="18">
        <v>110</v>
      </c>
      <c r="J46" s="18">
        <v>9071.58</v>
      </c>
      <c r="K46" s="14">
        <v>6123</v>
      </c>
      <c r="L46" s="18">
        <v>548479.790000002</v>
      </c>
      <c r="M46" s="14">
        <v>1286</v>
      </c>
      <c r="N46" s="18">
        <v>243081.45</v>
      </c>
      <c r="O46" s="14">
        <f t="shared" si="8"/>
        <v>65664</v>
      </c>
      <c r="P46" s="18">
        <f t="shared" si="8"/>
        <v>4773365.80000002</v>
      </c>
      <c r="Q46" s="14">
        <v>149</v>
      </c>
      <c r="R46" s="18">
        <v>10450.04</v>
      </c>
      <c r="S46" s="14">
        <v>65515</v>
      </c>
      <c r="T46" s="18">
        <v>4762915.76000002</v>
      </c>
      <c r="U46" s="23"/>
    </row>
    <row r="47" spans="1:21" ht="29.25" customHeight="1">
      <c r="A47" s="4">
        <v>39</v>
      </c>
      <c r="B47" s="8" t="s">
        <v>21</v>
      </c>
      <c r="C47" s="14">
        <v>87886</v>
      </c>
      <c r="D47" s="14">
        <v>1563</v>
      </c>
      <c r="E47" s="18">
        <v>22781601.0742508</v>
      </c>
      <c r="F47" s="18">
        <v>671389.507199996</v>
      </c>
      <c r="G47" s="18">
        <v>26526</v>
      </c>
      <c r="H47" s="18">
        <v>11586228.0300003</v>
      </c>
      <c r="I47" s="18">
        <v>2</v>
      </c>
      <c r="J47" s="18">
        <v>858.69</v>
      </c>
      <c r="K47" s="14">
        <v>315</v>
      </c>
      <c r="L47" s="18">
        <v>186868.68</v>
      </c>
      <c r="M47" s="14">
        <v>176</v>
      </c>
      <c r="N47" s="18">
        <v>57776.14</v>
      </c>
      <c r="O47" s="14">
        <f t="shared" si="8"/>
        <v>58730</v>
      </c>
      <c r="P47" s="18">
        <f t="shared" si="8"/>
        <v>14189572.9080505</v>
      </c>
      <c r="Q47" s="14">
        <v>254</v>
      </c>
      <c r="R47" s="18">
        <v>59912.6422</v>
      </c>
      <c r="S47" s="14">
        <v>58476</v>
      </c>
      <c r="T47" s="18">
        <v>14129660.2658505</v>
      </c>
      <c r="U47" s="23"/>
    </row>
    <row r="48" spans="1:21" ht="30" customHeight="1">
      <c r="A48" s="4">
        <v>40</v>
      </c>
      <c r="B48" s="8" t="s">
        <v>22</v>
      </c>
      <c r="C48" s="14">
        <v>1034</v>
      </c>
      <c r="D48" s="14">
        <v>12</v>
      </c>
      <c r="E48" s="18">
        <v>393300.5134</v>
      </c>
      <c r="F48" s="18">
        <v>1078.39</v>
      </c>
      <c r="G48" s="18">
        <v>710</v>
      </c>
      <c r="H48" s="18">
        <v>378746.97</v>
      </c>
      <c r="I48" s="18"/>
      <c r="J48" s="18"/>
      <c r="K48" s="14">
        <v>51</v>
      </c>
      <c r="L48" s="18">
        <v>54048.65</v>
      </c>
      <c r="M48" s="14">
        <v>3</v>
      </c>
      <c r="N48" s="18">
        <v>883.36</v>
      </c>
      <c r="O48" s="14">
        <f t="shared" si="8"/>
        <v>239</v>
      </c>
      <c r="P48" s="18">
        <f t="shared" si="8"/>
        <v>61729.465299999996</v>
      </c>
      <c r="Q48" s="14">
        <v>6</v>
      </c>
      <c r="R48" s="18">
        <v>1918.35</v>
      </c>
      <c r="S48" s="14">
        <v>233</v>
      </c>
      <c r="T48" s="18">
        <v>59811.1153</v>
      </c>
      <c r="U48" s="23"/>
    </row>
    <row r="49" spans="1:21" ht="30" customHeight="1">
      <c r="A49" s="4">
        <v>41</v>
      </c>
      <c r="B49" s="8" t="s">
        <v>43</v>
      </c>
      <c r="C49" s="14">
        <v>17606</v>
      </c>
      <c r="D49" s="14">
        <v>487</v>
      </c>
      <c r="E49" s="18">
        <v>1108350.94999995</v>
      </c>
      <c r="F49" s="18">
        <v>30249.5499999999</v>
      </c>
      <c r="G49" s="18">
        <v>6333</v>
      </c>
      <c r="H49" s="18">
        <v>430113.63</v>
      </c>
      <c r="I49" s="18"/>
      <c r="J49" s="18"/>
      <c r="K49" s="14">
        <v>22</v>
      </c>
      <c r="L49" s="18">
        <v>1309.74</v>
      </c>
      <c r="M49" s="14">
        <v>58</v>
      </c>
      <c r="N49" s="18">
        <v>5263.82</v>
      </c>
      <c r="O49" s="14">
        <f t="shared" si="8"/>
        <v>9499</v>
      </c>
      <c r="P49" s="18">
        <f t="shared" si="8"/>
        <v>576513.549999992</v>
      </c>
      <c r="Q49" s="14">
        <v>155</v>
      </c>
      <c r="R49" s="18">
        <v>9378.6</v>
      </c>
      <c r="S49" s="14">
        <v>9344</v>
      </c>
      <c r="T49" s="18">
        <v>567134.949999992</v>
      </c>
      <c r="U49" s="23"/>
    </row>
    <row r="50" spans="1:21" ht="16.5" customHeight="1">
      <c r="A50" s="4">
        <v>42</v>
      </c>
      <c r="B50" s="8" t="s">
        <v>24</v>
      </c>
      <c r="C50" s="14">
        <v>4462</v>
      </c>
      <c r="D50" s="14">
        <v>11</v>
      </c>
      <c r="E50" s="18">
        <v>550285.900000003</v>
      </c>
      <c r="F50" s="18">
        <v>1339.8</v>
      </c>
      <c r="G50" s="18">
        <v>3365</v>
      </c>
      <c r="H50" s="18">
        <v>408353.710000002</v>
      </c>
      <c r="I50" s="18"/>
      <c r="J50" s="18"/>
      <c r="K50" s="14">
        <v>77</v>
      </c>
      <c r="L50" s="18">
        <v>11391.43</v>
      </c>
      <c r="M50" s="14">
        <v>32</v>
      </c>
      <c r="N50" s="18">
        <v>4676</v>
      </c>
      <c r="O50" s="14">
        <f t="shared" si="8"/>
        <v>969</v>
      </c>
      <c r="P50" s="18">
        <f t="shared" si="8"/>
        <v>118023.800000001</v>
      </c>
      <c r="Q50" s="14">
        <v>7</v>
      </c>
      <c r="R50" s="18">
        <v>852.6</v>
      </c>
      <c r="S50" s="14">
        <v>962</v>
      </c>
      <c r="T50" s="18">
        <v>117171.200000001</v>
      </c>
      <c r="U50" s="23"/>
    </row>
    <row r="51" spans="1:21" ht="24.75" customHeight="1">
      <c r="A51" s="4">
        <v>43</v>
      </c>
      <c r="B51" s="8" t="s">
        <v>28</v>
      </c>
      <c r="C51" s="14">
        <v>2</v>
      </c>
      <c r="D51" s="14"/>
      <c r="E51" s="18">
        <v>243.6</v>
      </c>
      <c r="F51" s="18"/>
      <c r="G51" s="18">
        <v>1</v>
      </c>
      <c r="H51" s="18">
        <v>121.8</v>
      </c>
      <c r="I51" s="18"/>
      <c r="J51" s="18"/>
      <c r="K51" s="14"/>
      <c r="L51" s="18"/>
      <c r="M51" s="14"/>
      <c r="N51" s="18"/>
      <c r="O51" s="14">
        <f t="shared" si="8"/>
        <v>1</v>
      </c>
      <c r="P51" s="18">
        <f t="shared" si="8"/>
        <v>121.8</v>
      </c>
      <c r="Q51" s="14"/>
      <c r="R51" s="18"/>
      <c r="S51" s="14">
        <v>1</v>
      </c>
      <c r="T51" s="18">
        <v>121.8</v>
      </c>
      <c r="U51" s="23"/>
    </row>
    <row r="52" spans="1:21" ht="31.5" customHeight="1">
      <c r="A52" s="4">
        <v>44</v>
      </c>
      <c r="B52" s="7" t="s">
        <v>44</v>
      </c>
      <c r="C52" s="3">
        <f aca="true" t="shared" si="9" ref="C52:T52">SUM(C53:C57)</f>
        <v>39608</v>
      </c>
      <c r="D52" s="3">
        <f t="shared" si="9"/>
        <v>0</v>
      </c>
      <c r="E52" s="24">
        <f t="shared" si="9"/>
        <v>150018</v>
      </c>
      <c r="F52" s="24">
        <f t="shared" si="9"/>
        <v>0</v>
      </c>
      <c r="G52" s="24">
        <f t="shared" si="9"/>
        <v>32725</v>
      </c>
      <c r="H52" s="24">
        <f t="shared" si="9"/>
        <v>274565.32</v>
      </c>
      <c r="I52" s="3">
        <f t="shared" si="9"/>
        <v>0</v>
      </c>
      <c r="J52" s="24">
        <f t="shared" si="9"/>
        <v>0</v>
      </c>
      <c r="K52" s="3">
        <f t="shared" si="9"/>
        <v>31</v>
      </c>
      <c r="L52" s="24">
        <f t="shared" si="9"/>
        <v>833.54</v>
      </c>
      <c r="M52" s="3">
        <f t="shared" si="9"/>
        <v>83</v>
      </c>
      <c r="N52" s="24">
        <f t="shared" si="9"/>
        <v>22479.989999999998</v>
      </c>
      <c r="O52" s="3">
        <f t="shared" si="9"/>
        <v>1115</v>
      </c>
      <c r="P52" s="24">
        <f t="shared" si="9"/>
        <v>3488</v>
      </c>
      <c r="Q52" s="3">
        <f t="shared" si="9"/>
        <v>3</v>
      </c>
      <c r="R52" s="24">
        <f t="shared" si="9"/>
        <v>28</v>
      </c>
      <c r="S52" s="3">
        <f t="shared" si="9"/>
        <v>1112</v>
      </c>
      <c r="T52" s="24">
        <f t="shared" si="9"/>
        <v>3460</v>
      </c>
      <c r="U52" s="23"/>
    </row>
    <row r="53" spans="1:21" ht="12.75">
      <c r="A53" s="4">
        <v>45</v>
      </c>
      <c r="B53" s="8" t="s">
        <v>45</v>
      </c>
      <c r="C53" s="14">
        <v>21511</v>
      </c>
      <c r="D53" s="14">
        <v>0</v>
      </c>
      <c r="E53" s="18">
        <v>84994</v>
      </c>
      <c r="F53" s="18">
        <v>0</v>
      </c>
      <c r="G53" s="18">
        <v>21121</v>
      </c>
      <c r="H53" s="18">
        <v>132337.94</v>
      </c>
      <c r="I53" s="18"/>
      <c r="J53" s="18"/>
      <c r="K53" s="14">
        <v>3</v>
      </c>
      <c r="L53" s="18">
        <v>471.94</v>
      </c>
      <c r="M53" s="14">
        <v>38</v>
      </c>
      <c r="N53" s="18">
        <v>397.4</v>
      </c>
      <c r="O53" s="14">
        <f aca="true" t="shared" si="10" ref="O53:P58">SUM(Q53,S53)</f>
        <v>107</v>
      </c>
      <c r="P53" s="18">
        <f t="shared" si="10"/>
        <v>312</v>
      </c>
      <c r="Q53" s="14">
        <v>1</v>
      </c>
      <c r="R53" s="18">
        <v>10</v>
      </c>
      <c r="S53" s="14">
        <v>106</v>
      </c>
      <c r="T53" s="18">
        <v>302</v>
      </c>
      <c r="U53" s="23"/>
    </row>
    <row r="54" spans="1:21" ht="22.5" customHeight="1">
      <c r="A54" s="4">
        <v>46</v>
      </c>
      <c r="B54" s="8" t="s">
        <v>46</v>
      </c>
      <c r="C54" s="14">
        <v>12839</v>
      </c>
      <c r="D54" s="14">
        <v>0</v>
      </c>
      <c r="E54" s="18">
        <v>13197</v>
      </c>
      <c r="F54" s="18">
        <v>0</v>
      </c>
      <c r="G54" s="18">
        <v>6573</v>
      </c>
      <c r="H54" s="18">
        <v>30882.56</v>
      </c>
      <c r="I54" s="18"/>
      <c r="J54" s="18"/>
      <c r="K54" s="14">
        <v>26</v>
      </c>
      <c r="L54" s="18">
        <v>321.6</v>
      </c>
      <c r="M54" s="14">
        <v>30</v>
      </c>
      <c r="N54" s="18">
        <v>93</v>
      </c>
      <c r="O54" s="14">
        <f t="shared" si="10"/>
        <v>835</v>
      </c>
      <c r="P54" s="18">
        <f t="shared" si="10"/>
        <v>1857</v>
      </c>
      <c r="Q54" s="14">
        <v>1</v>
      </c>
      <c r="R54" s="18">
        <v>3</v>
      </c>
      <c r="S54" s="14">
        <v>834</v>
      </c>
      <c r="T54" s="18">
        <v>1854</v>
      </c>
      <c r="U54" s="23"/>
    </row>
    <row r="55" spans="1:21" ht="24.75" customHeight="1">
      <c r="A55" s="4">
        <v>47</v>
      </c>
      <c r="B55" s="8" t="s">
        <v>47</v>
      </c>
      <c r="C55" s="14">
        <v>472</v>
      </c>
      <c r="D55" s="14">
        <v>0</v>
      </c>
      <c r="E55" s="18">
        <v>5668</v>
      </c>
      <c r="F55" s="18">
        <v>0</v>
      </c>
      <c r="G55" s="18">
        <v>468</v>
      </c>
      <c r="H55" s="18">
        <v>14473.34</v>
      </c>
      <c r="I55" s="18"/>
      <c r="J55" s="18"/>
      <c r="K55" s="14">
        <v>2</v>
      </c>
      <c r="L55" s="18">
        <v>40</v>
      </c>
      <c r="M55" s="14">
        <v>4</v>
      </c>
      <c r="N55" s="18">
        <v>21572.37</v>
      </c>
      <c r="O55" s="14">
        <f t="shared" si="10"/>
        <v>2</v>
      </c>
      <c r="P55" s="18">
        <f t="shared" si="10"/>
        <v>20</v>
      </c>
      <c r="Q55" s="14"/>
      <c r="R55" s="18"/>
      <c r="S55" s="14">
        <v>2</v>
      </c>
      <c r="T55" s="18">
        <v>20</v>
      </c>
      <c r="U55" s="23"/>
    </row>
    <row r="56" spans="1:21" ht="24" customHeight="1">
      <c r="A56" s="4">
        <v>48</v>
      </c>
      <c r="B56" s="8" t="s">
        <v>48</v>
      </c>
      <c r="C56" s="14">
        <v>3364</v>
      </c>
      <c r="D56" s="14">
        <v>0</v>
      </c>
      <c r="E56" s="18">
        <v>44203</v>
      </c>
      <c r="F56" s="18">
        <v>0</v>
      </c>
      <c r="G56" s="18">
        <v>3257</v>
      </c>
      <c r="H56" s="18">
        <v>92262.4</v>
      </c>
      <c r="I56" s="18"/>
      <c r="J56" s="18"/>
      <c r="K56" s="14"/>
      <c r="L56" s="18"/>
      <c r="M56" s="14">
        <v>5</v>
      </c>
      <c r="N56" s="18">
        <v>303.6</v>
      </c>
      <c r="O56" s="14">
        <f t="shared" si="10"/>
        <v>98</v>
      </c>
      <c r="P56" s="18">
        <f t="shared" si="10"/>
        <v>1215</v>
      </c>
      <c r="Q56" s="14">
        <v>1</v>
      </c>
      <c r="R56" s="18">
        <v>15</v>
      </c>
      <c r="S56" s="14">
        <v>97</v>
      </c>
      <c r="T56" s="18">
        <v>1200</v>
      </c>
      <c r="U56" s="23"/>
    </row>
    <row r="57" spans="1:21" ht="50.25" customHeight="1">
      <c r="A57" s="4">
        <v>49</v>
      </c>
      <c r="B57" s="8" t="s">
        <v>49</v>
      </c>
      <c r="C57" s="14">
        <v>1422</v>
      </c>
      <c r="D57" s="14">
        <v>0</v>
      </c>
      <c r="E57" s="18">
        <v>1956</v>
      </c>
      <c r="F57" s="18">
        <v>0</v>
      </c>
      <c r="G57" s="18">
        <v>1306</v>
      </c>
      <c r="H57" s="18">
        <v>4609.08</v>
      </c>
      <c r="I57" s="18"/>
      <c r="J57" s="18"/>
      <c r="K57" s="14"/>
      <c r="L57" s="18"/>
      <c r="M57" s="14">
        <v>6</v>
      </c>
      <c r="N57" s="18">
        <v>113.62</v>
      </c>
      <c r="O57" s="14">
        <f t="shared" si="10"/>
        <v>73</v>
      </c>
      <c r="P57" s="18">
        <f t="shared" si="10"/>
        <v>84</v>
      </c>
      <c r="Q57" s="14"/>
      <c r="R57" s="18"/>
      <c r="S57" s="14">
        <v>73</v>
      </c>
      <c r="T57" s="18">
        <v>84</v>
      </c>
      <c r="U57" s="23"/>
    </row>
    <row r="58" spans="1:21" ht="43.5" customHeight="1">
      <c r="A58" s="4">
        <v>50</v>
      </c>
      <c r="B58" s="10" t="s">
        <v>50</v>
      </c>
      <c r="C58" s="14">
        <v>485694</v>
      </c>
      <c r="D58" s="14">
        <v>0</v>
      </c>
      <c r="E58" s="18">
        <v>17419402.4900001</v>
      </c>
      <c r="F58" s="18">
        <v>0</v>
      </c>
      <c r="G58" s="18">
        <v>246611</v>
      </c>
      <c r="H58" s="18">
        <v>9108955.11000003</v>
      </c>
      <c r="I58" s="18">
        <v>57</v>
      </c>
      <c r="J58" s="18">
        <v>2127.7</v>
      </c>
      <c r="K58" s="14">
        <v>15</v>
      </c>
      <c r="L58" s="18">
        <v>7675.89</v>
      </c>
      <c r="M58" s="14">
        <v>485593</v>
      </c>
      <c r="N58" s="18">
        <v>18293813.8500001</v>
      </c>
      <c r="O58" s="14">
        <f t="shared" si="10"/>
        <v>101</v>
      </c>
      <c r="P58" s="18">
        <f t="shared" si="10"/>
        <v>3581.6800000000003</v>
      </c>
      <c r="Q58" s="14">
        <v>21</v>
      </c>
      <c r="R58" s="18">
        <v>694.26</v>
      </c>
      <c r="S58" s="14">
        <v>80</v>
      </c>
      <c r="T58" s="18">
        <v>2887.42</v>
      </c>
      <c r="U58" s="23"/>
    </row>
    <row r="59" spans="1:21" ht="15.75" customHeight="1">
      <c r="A59" s="4">
        <v>51</v>
      </c>
      <c r="B59" s="11" t="s">
        <v>51</v>
      </c>
      <c r="C59" s="24">
        <f aca="true" t="shared" si="11" ref="C59:T59">SUM(C9,C28,C44,C52,C58)</f>
        <v>2156579</v>
      </c>
      <c r="D59" s="24">
        <f t="shared" si="11"/>
        <v>15780</v>
      </c>
      <c r="E59" s="24">
        <f t="shared" si="11"/>
        <v>1087806273.8940918</v>
      </c>
      <c r="F59" s="24">
        <f t="shared" si="11"/>
        <v>34719065.90022</v>
      </c>
      <c r="G59" s="24">
        <f t="shared" si="11"/>
        <v>1484456</v>
      </c>
      <c r="H59" s="24">
        <f t="shared" si="11"/>
        <v>916609283.5600015</v>
      </c>
      <c r="I59" s="24">
        <f t="shared" si="11"/>
        <v>1585</v>
      </c>
      <c r="J59" s="24">
        <f t="shared" si="11"/>
        <v>723393.3500000001</v>
      </c>
      <c r="K59" s="24">
        <f t="shared" si="11"/>
        <v>43022</v>
      </c>
      <c r="L59" s="24">
        <f t="shared" si="11"/>
        <v>33919731.95000001</v>
      </c>
      <c r="M59" s="24">
        <f t="shared" si="11"/>
        <v>532559</v>
      </c>
      <c r="N59" s="24">
        <f t="shared" si="11"/>
        <v>95700373.1000001</v>
      </c>
      <c r="O59" s="24">
        <f t="shared" si="11"/>
        <v>366921</v>
      </c>
      <c r="P59" s="24">
        <f t="shared" si="11"/>
        <v>173369954.00229043</v>
      </c>
      <c r="Q59" s="24">
        <f t="shared" si="11"/>
        <v>2415</v>
      </c>
      <c r="R59" s="24">
        <f t="shared" si="11"/>
        <v>405885.2524</v>
      </c>
      <c r="S59" s="24">
        <f t="shared" si="11"/>
        <v>364506</v>
      </c>
      <c r="T59" s="24">
        <f t="shared" si="11"/>
        <v>172964068.74989042</v>
      </c>
      <c r="U59" s="23"/>
    </row>
    <row r="60" spans="1:20" ht="12" customHeight="1">
      <c r="A60" s="5"/>
      <c r="B60" s="5"/>
      <c r="C60" s="15"/>
      <c r="D60" s="15"/>
      <c r="E60" s="19"/>
      <c r="F60" s="19"/>
      <c r="G60" s="19"/>
      <c r="H60" s="19"/>
      <c r="I60" s="15"/>
      <c r="J60" s="15"/>
      <c r="K60" s="15"/>
      <c r="L60" s="15"/>
      <c r="M60" s="15"/>
      <c r="N60" s="15"/>
      <c r="O60" s="15"/>
      <c r="P60" s="15"/>
      <c r="Q60" s="15"/>
      <c r="R60" s="15"/>
      <c r="S60" s="15"/>
      <c r="T60" s="15"/>
    </row>
    <row r="61" spans="2:20" ht="12.75" customHeight="1">
      <c r="B61" s="12" t="s">
        <v>52</v>
      </c>
      <c r="C61" s="13"/>
      <c r="D61" s="13"/>
      <c r="E61" s="20"/>
      <c r="F61" s="20"/>
      <c r="G61" s="20"/>
      <c r="H61" s="20"/>
      <c r="I61" s="13"/>
      <c r="J61" s="13"/>
      <c r="K61" s="13"/>
      <c r="L61" s="13"/>
      <c r="M61" s="13"/>
      <c r="N61" s="13"/>
      <c r="O61" s="13"/>
      <c r="P61" s="13"/>
      <c r="Q61" s="13"/>
      <c r="R61" s="13"/>
      <c r="S61" s="13"/>
      <c r="T61" s="13"/>
    </row>
    <row r="62" spans="2:20" ht="12.75" customHeight="1">
      <c r="B62" s="12" t="s">
        <v>53</v>
      </c>
      <c r="C62" s="13"/>
      <c r="D62" s="13"/>
      <c r="E62" s="20"/>
      <c r="F62" s="20"/>
      <c r="G62" s="20"/>
      <c r="H62" s="20"/>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433125" top="0.1968503937007874" bottom="0.6299212598425197" header="0.15748031496062992" footer="0.31496062992125984"/>
  <pageSetup horizontalDpi="600" verticalDpi="600" orientation="landscape" paperSize="9" scale="66" r:id="rId1"/>
  <headerFooter scaleWithDoc="0" alignWithMargins="0">
    <oddFooter>&amp;CФорма № 10 (судовий збір),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38" t="s">
        <v>75</v>
      </c>
      <c r="C1" s="138"/>
      <c r="D1" s="40"/>
    </row>
    <row r="2" spans="1:6" ht="12.75">
      <c r="A2" s="21"/>
      <c r="B2" s="33"/>
      <c r="C2" s="33"/>
      <c r="D2" s="33"/>
      <c r="E2" s="21"/>
      <c r="F2" s="21"/>
    </row>
    <row r="3" spans="1:7" ht="37.5" customHeight="1">
      <c r="A3" s="105" t="s">
        <v>6</v>
      </c>
      <c r="B3" s="105" t="s">
        <v>76</v>
      </c>
      <c r="C3" s="105"/>
      <c r="D3" s="105"/>
      <c r="E3" s="104" t="s">
        <v>62</v>
      </c>
      <c r="F3" s="104" t="s">
        <v>71</v>
      </c>
      <c r="G3" s="46"/>
    </row>
    <row r="4" spans="1:7" ht="12.75">
      <c r="A4" s="105"/>
      <c r="B4" s="105"/>
      <c r="C4" s="105"/>
      <c r="D4" s="105"/>
      <c r="E4" s="104"/>
      <c r="F4" s="104"/>
      <c r="G4" s="23"/>
    </row>
    <row r="5" spans="1:7" ht="15">
      <c r="A5" s="25">
        <v>1</v>
      </c>
      <c r="B5" s="139" t="s">
        <v>77</v>
      </c>
      <c r="C5" s="139"/>
      <c r="D5" s="139"/>
      <c r="E5" s="6">
        <f>SUM(E6:E31)</f>
        <v>364506</v>
      </c>
      <c r="F5" s="53">
        <f>SUM(F6:F31)</f>
        <v>172964065.56716993</v>
      </c>
      <c r="G5" s="23"/>
    </row>
    <row r="6" spans="1:7" ht="15">
      <c r="A6" s="25">
        <v>2</v>
      </c>
      <c r="B6" s="126" t="s">
        <v>78</v>
      </c>
      <c r="C6" s="127"/>
      <c r="D6" s="128"/>
      <c r="E6" s="43">
        <v>30969</v>
      </c>
      <c r="F6" s="45">
        <v>8500416.02562002</v>
      </c>
      <c r="G6" s="23"/>
    </row>
    <row r="7" spans="1:7" ht="15">
      <c r="A7" s="25">
        <v>3</v>
      </c>
      <c r="B7" s="126" t="s">
        <v>79</v>
      </c>
      <c r="C7" s="127"/>
      <c r="D7" s="128"/>
      <c r="E7" s="43">
        <v>2807</v>
      </c>
      <c r="F7" s="45">
        <v>1586149.43</v>
      </c>
      <c r="G7" s="23"/>
    </row>
    <row r="8" spans="1:7" ht="15">
      <c r="A8" s="25">
        <v>4</v>
      </c>
      <c r="B8" s="126" t="s">
        <v>80</v>
      </c>
      <c r="C8" s="127"/>
      <c r="D8" s="128"/>
      <c r="E8" s="43">
        <v>65132</v>
      </c>
      <c r="F8" s="45">
        <v>15623214</v>
      </c>
      <c r="G8" s="23"/>
    </row>
    <row r="9" spans="1:7" ht="37.5" customHeight="1">
      <c r="A9" s="25">
        <v>5</v>
      </c>
      <c r="B9" s="126" t="s">
        <v>0</v>
      </c>
      <c r="C9" s="127"/>
      <c r="D9" s="128"/>
      <c r="E9" s="43">
        <v>101</v>
      </c>
      <c r="F9" s="45">
        <v>74184.9216</v>
      </c>
      <c r="G9" s="46"/>
    </row>
    <row r="10" spans="1:7" ht="37.5" customHeight="1">
      <c r="A10" s="25">
        <v>6</v>
      </c>
      <c r="B10" s="126" t="s">
        <v>81</v>
      </c>
      <c r="C10" s="127"/>
      <c r="D10" s="128"/>
      <c r="E10" s="43">
        <v>2116</v>
      </c>
      <c r="F10" s="45">
        <v>307720.990000001</v>
      </c>
      <c r="G10" s="46"/>
    </row>
    <row r="11" spans="1:7" ht="15">
      <c r="A11" s="25">
        <v>7</v>
      </c>
      <c r="B11" s="34" t="s">
        <v>82</v>
      </c>
      <c r="C11" s="38"/>
      <c r="D11" s="41"/>
      <c r="E11" s="43">
        <v>2444</v>
      </c>
      <c r="F11" s="45">
        <v>1548764.312</v>
      </c>
      <c r="G11" s="23"/>
    </row>
    <row r="12" spans="1:7" ht="15">
      <c r="A12" s="25">
        <v>8</v>
      </c>
      <c r="B12" s="34" t="s">
        <v>83</v>
      </c>
      <c r="C12" s="38"/>
      <c r="D12" s="41"/>
      <c r="E12" s="43">
        <v>101</v>
      </c>
      <c r="F12" s="45">
        <v>40567.8</v>
      </c>
      <c r="G12" s="23"/>
    </row>
    <row r="13" spans="1:7" ht="15">
      <c r="A13" s="25">
        <v>9</v>
      </c>
      <c r="B13" s="34" t="s">
        <v>84</v>
      </c>
      <c r="C13" s="38"/>
      <c r="D13" s="41"/>
      <c r="E13" s="43">
        <v>21236</v>
      </c>
      <c r="F13" s="45">
        <v>7172109.789</v>
      </c>
      <c r="G13" s="23"/>
    </row>
    <row r="14" spans="1:7" ht="37.5" customHeight="1">
      <c r="A14" s="25">
        <v>10</v>
      </c>
      <c r="B14" s="126" t="s">
        <v>85</v>
      </c>
      <c r="C14" s="127"/>
      <c r="D14" s="128"/>
      <c r="E14" s="43">
        <v>1023</v>
      </c>
      <c r="F14" s="45">
        <v>255921.938</v>
      </c>
      <c r="G14" s="46"/>
    </row>
    <row r="15" spans="1:7" ht="15">
      <c r="A15" s="25">
        <v>11</v>
      </c>
      <c r="B15" s="34" t="s">
        <v>86</v>
      </c>
      <c r="C15" s="38"/>
      <c r="D15" s="41"/>
      <c r="E15" s="43">
        <v>14741</v>
      </c>
      <c r="F15" s="45">
        <v>5240314.0278</v>
      </c>
      <c r="G15" s="23"/>
    </row>
    <row r="16" spans="1:7" ht="15">
      <c r="A16" s="25">
        <v>12</v>
      </c>
      <c r="B16" s="34" t="s">
        <v>87</v>
      </c>
      <c r="C16" s="38"/>
      <c r="D16" s="41"/>
      <c r="E16" s="43">
        <v>11179</v>
      </c>
      <c r="F16" s="45">
        <v>1757201.53312</v>
      </c>
      <c r="G16" s="23"/>
    </row>
    <row r="17" spans="1:7" ht="15">
      <c r="A17" s="25">
        <v>13</v>
      </c>
      <c r="B17" s="134" t="s">
        <v>88</v>
      </c>
      <c r="C17" s="134"/>
      <c r="D17" s="134"/>
      <c r="E17" s="43">
        <v>23752</v>
      </c>
      <c r="F17" s="45">
        <v>40547543.1572</v>
      </c>
      <c r="G17" s="23"/>
    </row>
    <row r="18" spans="1:7" ht="37.5" customHeight="1">
      <c r="A18" s="25">
        <v>14</v>
      </c>
      <c r="B18" s="134" t="s">
        <v>89</v>
      </c>
      <c r="C18" s="134"/>
      <c r="D18" s="134"/>
      <c r="E18" s="43">
        <v>731</v>
      </c>
      <c r="F18" s="45">
        <v>2566727.11</v>
      </c>
      <c r="G18" s="46"/>
    </row>
    <row r="19" spans="1:7" ht="37.5" customHeight="1">
      <c r="A19" s="25">
        <v>15</v>
      </c>
      <c r="B19" s="134" t="s">
        <v>90</v>
      </c>
      <c r="C19" s="134"/>
      <c r="D19" s="134"/>
      <c r="E19" s="43">
        <v>38</v>
      </c>
      <c r="F19" s="45">
        <v>254623.906</v>
      </c>
      <c r="G19" s="46"/>
    </row>
    <row r="20" spans="1:7" ht="37.5" customHeight="1">
      <c r="A20" s="25">
        <v>16</v>
      </c>
      <c r="B20" s="134" t="s">
        <v>91</v>
      </c>
      <c r="C20" s="134"/>
      <c r="D20" s="134"/>
      <c r="E20" s="43">
        <v>212</v>
      </c>
      <c r="F20" s="45">
        <v>218223.8927</v>
      </c>
      <c r="G20" s="46"/>
    </row>
    <row r="21" spans="1:7" ht="15">
      <c r="A21" s="25">
        <v>17</v>
      </c>
      <c r="B21" s="134" t="s">
        <v>92</v>
      </c>
      <c r="C21" s="134"/>
      <c r="D21" s="134"/>
      <c r="E21" s="43">
        <v>3321</v>
      </c>
      <c r="F21" s="45">
        <v>246047.7</v>
      </c>
      <c r="G21" s="23"/>
    </row>
    <row r="22" spans="1:7" ht="45" customHeight="1">
      <c r="A22" s="25">
        <v>18</v>
      </c>
      <c r="B22" s="134" t="s">
        <v>1</v>
      </c>
      <c r="C22" s="134"/>
      <c r="D22" s="134"/>
      <c r="E22" s="43">
        <v>567</v>
      </c>
      <c r="F22" s="45">
        <v>127176.78</v>
      </c>
      <c r="G22" s="46"/>
    </row>
    <row r="23" spans="1:7" ht="37.5" customHeight="1">
      <c r="A23" s="25">
        <v>19</v>
      </c>
      <c r="B23" s="134" t="s">
        <v>93</v>
      </c>
      <c r="C23" s="134"/>
      <c r="D23" s="134"/>
      <c r="E23" s="43">
        <v>290</v>
      </c>
      <c r="F23" s="45">
        <v>76235.19</v>
      </c>
      <c r="G23" s="46"/>
    </row>
    <row r="24" spans="1:7" ht="37.5" customHeight="1">
      <c r="A24" s="25">
        <v>20</v>
      </c>
      <c r="B24" s="134" t="s">
        <v>2</v>
      </c>
      <c r="C24" s="134"/>
      <c r="D24" s="134"/>
      <c r="E24" s="43">
        <v>1291</v>
      </c>
      <c r="F24" s="45">
        <v>1090058.85128</v>
      </c>
      <c r="G24" s="46"/>
    </row>
    <row r="25" spans="1:7" ht="52.5" customHeight="1">
      <c r="A25" s="25">
        <v>21</v>
      </c>
      <c r="B25" s="134" t="s">
        <v>3</v>
      </c>
      <c r="C25" s="134"/>
      <c r="D25" s="134"/>
      <c r="E25" s="43">
        <v>80105</v>
      </c>
      <c r="F25" s="45">
        <v>16994266.2511299</v>
      </c>
      <c r="G25" s="46"/>
    </row>
    <row r="26" spans="1:7" ht="45" customHeight="1">
      <c r="A26" s="25">
        <v>22</v>
      </c>
      <c r="B26" s="134" t="s">
        <v>4</v>
      </c>
      <c r="C26" s="134"/>
      <c r="D26" s="134"/>
      <c r="E26" s="43">
        <v>320</v>
      </c>
      <c r="F26" s="45">
        <v>532117.99868</v>
      </c>
      <c r="G26" s="46"/>
    </row>
    <row r="27" spans="1:7" ht="37.5" customHeight="1">
      <c r="A27" s="25">
        <v>23</v>
      </c>
      <c r="B27" s="134" t="s">
        <v>94</v>
      </c>
      <c r="C27" s="134"/>
      <c r="D27" s="134"/>
      <c r="E27" s="43">
        <v>4468</v>
      </c>
      <c r="F27" s="45">
        <v>934434.09938</v>
      </c>
      <c r="G27" s="46"/>
    </row>
    <row r="28" spans="1:7" ht="45" customHeight="1">
      <c r="A28" s="25">
        <v>24</v>
      </c>
      <c r="B28" s="134" t="s">
        <v>5</v>
      </c>
      <c r="C28" s="134"/>
      <c r="D28" s="134"/>
      <c r="E28" s="43">
        <v>92642</v>
      </c>
      <c r="F28" s="45">
        <v>28281212.08176</v>
      </c>
      <c r="G28" s="46"/>
    </row>
    <row r="29" spans="1:7" ht="30" customHeight="1">
      <c r="A29" s="25">
        <v>25</v>
      </c>
      <c r="B29" s="134" t="s">
        <v>95</v>
      </c>
      <c r="C29" s="134"/>
      <c r="D29" s="134"/>
      <c r="E29" s="43">
        <v>2723</v>
      </c>
      <c r="F29" s="45">
        <v>38546229.7988</v>
      </c>
      <c r="G29" s="46"/>
    </row>
    <row r="30" spans="1:7" ht="30" customHeight="1">
      <c r="A30" s="25">
        <v>26</v>
      </c>
      <c r="B30" s="134" t="s">
        <v>96</v>
      </c>
      <c r="C30" s="134"/>
      <c r="D30" s="134"/>
      <c r="E30" s="43">
        <v>669</v>
      </c>
      <c r="F30" s="45">
        <v>109019.81</v>
      </c>
      <c r="G30" s="46"/>
    </row>
    <row r="31" spans="1:7" ht="45" customHeight="1">
      <c r="A31" s="26">
        <v>27</v>
      </c>
      <c r="B31" s="134" t="s">
        <v>97</v>
      </c>
      <c r="C31" s="134"/>
      <c r="D31" s="134"/>
      <c r="E31" s="43">
        <v>1528</v>
      </c>
      <c r="F31" s="45">
        <v>333584.1731</v>
      </c>
      <c r="G31" s="46"/>
    </row>
    <row r="32" spans="1:6" ht="14.25" customHeight="1">
      <c r="A32" s="5"/>
      <c r="B32" s="5"/>
      <c r="C32" s="5"/>
      <c r="D32" s="5"/>
      <c r="E32" s="5"/>
      <c r="F32" s="5"/>
    </row>
    <row r="33" spans="1:6" ht="14.25" customHeight="1">
      <c r="A33" s="87"/>
      <c r="B33" s="87"/>
      <c r="C33" s="87"/>
      <c r="D33" s="87"/>
      <c r="E33" s="87"/>
      <c r="F33" s="87"/>
    </row>
    <row r="34" spans="1:6" ht="14.25" customHeight="1">
      <c r="A34" s="87"/>
      <c r="B34" s="92" t="s">
        <v>139</v>
      </c>
      <c r="C34" s="87"/>
      <c r="D34" s="87"/>
      <c r="E34" s="87"/>
      <c r="F34" s="87"/>
    </row>
    <row r="35" spans="1:11" ht="15.75" customHeight="1">
      <c r="A35" s="27"/>
      <c r="B35" s="93" t="s">
        <v>138</v>
      </c>
      <c r="C35" s="133"/>
      <c r="D35" s="133"/>
      <c r="E35" s="136" t="s">
        <v>98</v>
      </c>
      <c r="F35" s="136"/>
      <c r="G35" s="44"/>
      <c r="H35" s="1"/>
      <c r="I35" s="1"/>
      <c r="J35" s="1"/>
      <c r="K35" s="1"/>
    </row>
    <row r="36" spans="1:11" ht="15.75" customHeight="1">
      <c r="A36" s="27"/>
      <c r="B36" s="88"/>
      <c r="C36" s="85"/>
      <c r="D36" s="85"/>
      <c r="E36" s="44"/>
      <c r="F36" s="44"/>
      <c r="G36" s="44"/>
      <c r="H36" s="1"/>
      <c r="I36" s="1"/>
      <c r="J36" s="1"/>
      <c r="K36" s="1"/>
    </row>
    <row r="37" spans="1:9" ht="15" customHeight="1">
      <c r="A37" s="28"/>
      <c r="B37" s="89" t="s">
        <v>140</v>
      </c>
      <c r="C37" s="132"/>
      <c r="D37" s="132"/>
      <c r="E37" s="132" t="s">
        <v>99</v>
      </c>
      <c r="F37" s="132"/>
      <c r="G37" s="47"/>
      <c r="H37" s="47"/>
      <c r="I37" s="47"/>
    </row>
    <row r="38" spans="1:9" ht="14.25" customHeight="1">
      <c r="A38" s="29"/>
      <c r="B38" s="35"/>
      <c r="C38" s="137" t="s">
        <v>101</v>
      </c>
      <c r="D38" s="137"/>
      <c r="E38" s="125"/>
      <c r="F38" s="125"/>
      <c r="G38" s="39"/>
      <c r="H38" s="39"/>
      <c r="I38" s="39"/>
    </row>
    <row r="39" spans="1:9" ht="15">
      <c r="A39" s="29"/>
      <c r="B39" s="89" t="s">
        <v>141</v>
      </c>
      <c r="C39" s="131"/>
      <c r="D39" s="131"/>
      <c r="E39" s="35"/>
      <c r="F39" s="39"/>
      <c r="G39" s="39"/>
      <c r="H39" s="39"/>
      <c r="I39" s="39"/>
    </row>
    <row r="40" spans="1:11" ht="15.75" customHeight="1">
      <c r="A40" s="30"/>
      <c r="B40" s="91" t="s">
        <v>142</v>
      </c>
      <c r="C40" s="130"/>
      <c r="D40" s="130"/>
      <c r="E40" s="124" t="s">
        <v>100</v>
      </c>
      <c r="F40" s="124"/>
      <c r="G40" s="48"/>
      <c r="H40" s="50"/>
      <c r="I40" s="52"/>
      <c r="J40" s="52"/>
      <c r="K40" s="32"/>
    </row>
    <row r="41" spans="1:11" ht="15" customHeight="1">
      <c r="A41" s="31"/>
      <c r="B41" s="90"/>
      <c r="C41" s="135"/>
      <c r="D41" s="130"/>
      <c r="E41" s="130"/>
      <c r="F41" s="39"/>
      <c r="G41" s="39"/>
      <c r="H41" s="51"/>
      <c r="I41" s="51"/>
      <c r="J41" s="52"/>
      <c r="K41" s="32"/>
    </row>
    <row r="42" spans="1:11" ht="12.75" customHeight="1">
      <c r="A42" s="31"/>
      <c r="D42" s="42"/>
      <c r="E42" s="42"/>
      <c r="F42" s="42"/>
      <c r="G42" s="42"/>
      <c r="H42" s="42"/>
      <c r="I42" s="42"/>
      <c r="J42" s="42"/>
      <c r="K42" s="42"/>
    </row>
    <row r="43" spans="1:11" ht="15" customHeight="1">
      <c r="A43" s="32"/>
      <c r="B43" s="36"/>
      <c r="C43" s="129"/>
      <c r="D43" s="129"/>
      <c r="E43" s="129"/>
      <c r="F43" s="36"/>
      <c r="G43" s="36"/>
      <c r="H43" s="36"/>
      <c r="I43" s="52"/>
      <c r="J43" s="52"/>
      <c r="K43" s="32"/>
    </row>
    <row r="44" spans="1:11" ht="12.75" customHeight="1">
      <c r="A44" s="32"/>
      <c r="B44" s="36"/>
      <c r="C44" s="36"/>
      <c r="D44" s="36"/>
      <c r="E44" s="30"/>
      <c r="F44" s="30"/>
      <c r="G44" s="49"/>
      <c r="H44" s="50"/>
      <c r="I44" s="52"/>
      <c r="J44" s="52"/>
      <c r="K44" s="32"/>
    </row>
    <row r="45" spans="1:6" ht="12.75" customHeight="1">
      <c r="A45" s="30"/>
      <c r="B45" s="37"/>
      <c r="C45" s="37"/>
      <c r="D45" s="37"/>
      <c r="E45" s="30"/>
      <c r="F45" s="30"/>
    </row>
  </sheetData>
  <sheetProtection/>
  <mergeCells count="38">
    <mergeCell ref="E35:F35"/>
    <mergeCell ref="C38:D38"/>
    <mergeCell ref="B1:C1"/>
    <mergeCell ref="B5:D5"/>
    <mergeCell ref="B31:D31"/>
    <mergeCell ref="B26:D26"/>
    <mergeCell ref="B25:D25"/>
    <mergeCell ref="B23:D23"/>
    <mergeCell ref="B22:D22"/>
    <mergeCell ref="B20:D20"/>
    <mergeCell ref="E3:E4"/>
    <mergeCell ref="F3:F4"/>
    <mergeCell ref="B24:D24"/>
    <mergeCell ref="B30:D30"/>
    <mergeCell ref="B17:D17"/>
    <mergeCell ref="B29:D29"/>
    <mergeCell ref="B28:D28"/>
    <mergeCell ref="B27:D27"/>
    <mergeCell ref="C41:E41"/>
    <mergeCell ref="E37:F37"/>
    <mergeCell ref="B6:D6"/>
    <mergeCell ref="B7:D7"/>
    <mergeCell ref="A3:A4"/>
    <mergeCell ref="B3:D4"/>
    <mergeCell ref="B8:D8"/>
    <mergeCell ref="B9:D9"/>
    <mergeCell ref="B18:D18"/>
    <mergeCell ref="B19:D19"/>
    <mergeCell ref="E40:F40"/>
    <mergeCell ref="E38:F38"/>
    <mergeCell ref="B10:D10"/>
    <mergeCell ref="B14:D14"/>
    <mergeCell ref="C43:E43"/>
    <mergeCell ref="C40:D40"/>
    <mergeCell ref="C39:D39"/>
    <mergeCell ref="C37:D37"/>
    <mergeCell ref="C35:D35"/>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&amp;CФорма № 10 (судовий сбір),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50"/>
  <sheetViews>
    <sheetView zoomScalePageLayoutView="0" workbookViewId="0" topLeftCell="A1">
      <selection activeCell="D5" sqref="D5:F5"/>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3" t="s">
        <v>121</v>
      </c>
    </row>
    <row r="3" spans="2:8" ht="35.25" customHeight="1">
      <c r="B3" s="140" t="s">
        <v>102</v>
      </c>
      <c r="C3" s="140"/>
      <c r="D3" s="140"/>
      <c r="E3" s="140"/>
      <c r="F3" s="140"/>
      <c r="G3" s="140"/>
      <c r="H3" s="140"/>
    </row>
    <row r="4" spans="2:8" ht="18.75" customHeight="1">
      <c r="B4" s="141"/>
      <c r="C4" s="141"/>
      <c r="D4" s="141"/>
      <c r="E4" s="141"/>
      <c r="F4" s="141"/>
      <c r="G4" s="141"/>
      <c r="H4" s="141"/>
    </row>
    <row r="5" spans="2:8" ht="18.75" customHeight="1">
      <c r="B5" s="56"/>
      <c r="C5" s="56"/>
      <c r="D5" s="152" t="s">
        <v>118</v>
      </c>
      <c r="E5" s="152"/>
      <c r="F5" s="152"/>
      <c r="G5" s="56"/>
      <c r="H5" s="56"/>
    </row>
    <row r="6" spans="4:6" ht="12.75" customHeight="1">
      <c r="D6" s="5"/>
      <c r="E6" s="70" t="s">
        <v>122</v>
      </c>
      <c r="F6" s="5"/>
    </row>
    <row r="7" spans="5:8" ht="12.75" customHeight="1">
      <c r="E7" s="74"/>
      <c r="F7" s="63"/>
      <c r="G7" s="63"/>
      <c r="H7" s="63"/>
    </row>
    <row r="8" spans="5:8" ht="12.75" customHeight="1">
      <c r="E8" s="74"/>
      <c r="F8" s="63"/>
      <c r="G8" s="63"/>
      <c r="H8" s="63"/>
    </row>
    <row r="9" spans="2:5" ht="12.75" customHeight="1">
      <c r="B9" s="57"/>
      <c r="C9" s="57"/>
      <c r="D9" s="57"/>
      <c r="E9" s="57"/>
    </row>
    <row r="10" spans="1:7" ht="12.75" customHeight="1">
      <c r="A10" s="54"/>
      <c r="B10" s="142" t="s">
        <v>103</v>
      </c>
      <c r="C10" s="143"/>
      <c r="D10" s="144"/>
      <c r="E10" s="75" t="s">
        <v>123</v>
      </c>
      <c r="F10" s="60"/>
      <c r="G10" s="73" t="s">
        <v>133</v>
      </c>
    </row>
    <row r="11" spans="1:7" ht="12.75" customHeight="1">
      <c r="A11" s="54"/>
      <c r="B11" s="58"/>
      <c r="C11" s="67"/>
      <c r="D11" s="71"/>
      <c r="E11" s="76"/>
      <c r="F11" s="60"/>
      <c r="G11" s="82" t="s">
        <v>134</v>
      </c>
    </row>
    <row r="12" spans="1:7" ht="37.5" customHeight="1">
      <c r="A12" s="54"/>
      <c r="B12" s="145" t="s">
        <v>104</v>
      </c>
      <c r="C12" s="146"/>
      <c r="D12" s="147"/>
      <c r="E12" s="77" t="s">
        <v>124</v>
      </c>
      <c r="F12" s="60"/>
      <c r="G12" s="82"/>
    </row>
    <row r="13" spans="1:7" ht="12.75" customHeight="1">
      <c r="A13" s="54"/>
      <c r="B13" s="59"/>
      <c r="C13" s="68"/>
      <c r="D13" s="72"/>
      <c r="E13" s="77"/>
      <c r="F13" s="23"/>
      <c r="G13" s="83" t="s">
        <v>135</v>
      </c>
    </row>
    <row r="14" spans="1:8" ht="12.75" customHeight="1">
      <c r="A14" s="54"/>
      <c r="B14" s="145" t="s">
        <v>105</v>
      </c>
      <c r="C14" s="146"/>
      <c r="D14" s="147"/>
      <c r="E14" s="166" t="s">
        <v>124</v>
      </c>
      <c r="F14" s="148" t="s">
        <v>129</v>
      </c>
      <c r="G14" s="149"/>
      <c r="H14" s="149"/>
    </row>
    <row r="15" spans="1:8" ht="12.75" customHeight="1">
      <c r="A15" s="54"/>
      <c r="B15" s="145"/>
      <c r="C15" s="146"/>
      <c r="D15" s="147"/>
      <c r="E15" s="166"/>
      <c r="F15" s="148" t="s">
        <v>130</v>
      </c>
      <c r="G15" s="149"/>
      <c r="H15" s="149"/>
    </row>
    <row r="16" spans="1:6" ht="12.75" customHeight="1">
      <c r="A16" s="54"/>
      <c r="B16" s="60"/>
      <c r="C16" s="63"/>
      <c r="D16" s="54"/>
      <c r="E16" s="78"/>
      <c r="F16" s="23"/>
    </row>
    <row r="17" spans="1:8" ht="12.75" customHeight="1">
      <c r="A17" s="54"/>
      <c r="B17" s="145" t="s">
        <v>106</v>
      </c>
      <c r="C17" s="146"/>
      <c r="D17" s="147"/>
      <c r="E17" s="166" t="s">
        <v>124</v>
      </c>
      <c r="F17" s="153" t="s">
        <v>131</v>
      </c>
      <c r="G17" s="154"/>
      <c r="H17" s="154"/>
    </row>
    <row r="18" spans="1:8" ht="12.75" customHeight="1">
      <c r="A18" s="54"/>
      <c r="B18" s="145"/>
      <c r="C18" s="146"/>
      <c r="D18" s="147"/>
      <c r="E18" s="166"/>
      <c r="F18" s="153"/>
      <c r="G18" s="154"/>
      <c r="H18" s="154"/>
    </row>
    <row r="19" spans="1:7" ht="12.75" customHeight="1">
      <c r="A19" s="54"/>
      <c r="B19" s="60"/>
      <c r="C19" s="63"/>
      <c r="D19" s="54"/>
      <c r="E19" s="78"/>
      <c r="F19" s="60"/>
      <c r="G19" s="83"/>
    </row>
    <row r="20" spans="1:8" ht="12.75" customHeight="1">
      <c r="A20" s="54"/>
      <c r="B20" s="145" t="s">
        <v>107</v>
      </c>
      <c r="C20" s="146"/>
      <c r="D20" s="147"/>
      <c r="E20" s="166" t="s">
        <v>124</v>
      </c>
      <c r="F20" s="65"/>
      <c r="G20" s="36"/>
      <c r="H20" s="36"/>
    </row>
    <row r="21" spans="1:8" ht="12.75" customHeight="1">
      <c r="A21" s="54"/>
      <c r="B21" s="145"/>
      <c r="C21" s="146"/>
      <c r="D21" s="147"/>
      <c r="E21" s="166"/>
      <c r="F21" s="148" t="s">
        <v>132</v>
      </c>
      <c r="G21" s="149"/>
      <c r="H21" s="149"/>
    </row>
    <row r="22" spans="1:8" ht="12.75" customHeight="1">
      <c r="A22" s="54"/>
      <c r="B22" s="60"/>
      <c r="C22" s="63"/>
      <c r="D22" s="54"/>
      <c r="E22" s="79"/>
      <c r="F22" s="65"/>
      <c r="G22" s="36"/>
      <c r="H22" s="36"/>
    </row>
    <row r="23" spans="1:7" ht="12.75" customHeight="1">
      <c r="A23" s="54"/>
      <c r="B23" s="145" t="s">
        <v>108</v>
      </c>
      <c r="C23" s="146"/>
      <c r="D23" s="147"/>
      <c r="E23" s="77"/>
      <c r="F23" s="60"/>
      <c r="G23" s="83"/>
    </row>
    <row r="24" spans="1:6" ht="12.75" customHeight="1">
      <c r="A24" s="54"/>
      <c r="B24" s="145" t="s">
        <v>109</v>
      </c>
      <c r="C24" s="146"/>
      <c r="D24" s="147"/>
      <c r="E24" s="77"/>
      <c r="F24" s="60"/>
    </row>
    <row r="25" spans="1:6" ht="12.75" customHeight="1">
      <c r="A25" s="55"/>
      <c r="B25" s="145" t="s">
        <v>110</v>
      </c>
      <c r="C25" s="146"/>
      <c r="D25" s="147"/>
      <c r="E25" s="77" t="s">
        <v>125</v>
      </c>
      <c r="F25" s="23"/>
    </row>
    <row r="26" spans="1:6" ht="12.75" customHeight="1">
      <c r="A26" s="55"/>
      <c r="B26" s="160" t="s">
        <v>111</v>
      </c>
      <c r="C26" s="161"/>
      <c r="D26" s="162"/>
      <c r="E26" s="79" t="s">
        <v>126</v>
      </c>
      <c r="F26" s="23"/>
    </row>
    <row r="27" spans="1:6" ht="12.75" customHeight="1">
      <c r="A27" s="55"/>
      <c r="B27" s="61"/>
      <c r="C27" s="13"/>
      <c r="D27" s="54"/>
      <c r="E27" s="78"/>
      <c r="F27" s="23"/>
    </row>
    <row r="28" spans="1:6" ht="12.75" customHeight="1">
      <c r="A28" s="55"/>
      <c r="B28" s="145" t="s">
        <v>112</v>
      </c>
      <c r="C28" s="146"/>
      <c r="D28" s="147"/>
      <c r="E28" s="80" t="s">
        <v>127</v>
      </c>
      <c r="F28" s="23"/>
    </row>
    <row r="29" spans="1:6" ht="12.75" customHeight="1">
      <c r="A29" s="55"/>
      <c r="B29" s="167"/>
      <c r="C29" s="168"/>
      <c r="D29" s="169"/>
      <c r="E29" s="81" t="s">
        <v>128</v>
      </c>
      <c r="F29" s="23"/>
    </row>
    <row r="30" spans="2:5" ht="12.75" customHeight="1">
      <c r="B30" s="62"/>
      <c r="C30" s="62"/>
      <c r="D30" s="62"/>
      <c r="E30" s="62"/>
    </row>
    <row r="31" spans="2:5" ht="12.75" customHeight="1">
      <c r="B31" s="63"/>
      <c r="C31" s="63"/>
      <c r="D31" s="63"/>
      <c r="E31" s="63"/>
    </row>
    <row r="32" spans="2:5" ht="12.75" customHeight="1">
      <c r="B32" s="63"/>
      <c r="C32" s="63"/>
      <c r="D32" s="63"/>
      <c r="E32" s="63"/>
    </row>
    <row r="34" spans="2:8" ht="12.75" customHeight="1">
      <c r="B34" s="57"/>
      <c r="C34" s="57"/>
      <c r="D34" s="57"/>
      <c r="E34" s="57"/>
      <c r="F34" s="57"/>
      <c r="G34" s="57"/>
      <c r="H34" s="57"/>
    </row>
    <row r="35" spans="1:9" ht="12.75" customHeight="1">
      <c r="A35" s="54"/>
      <c r="B35" s="64" t="s">
        <v>113</v>
      </c>
      <c r="C35" s="69"/>
      <c r="D35" s="62"/>
      <c r="E35" s="62"/>
      <c r="F35" s="62"/>
      <c r="G35" s="62"/>
      <c r="H35" s="71"/>
      <c r="I35" s="60"/>
    </row>
    <row r="36" spans="1:9" ht="12.75" customHeight="1">
      <c r="A36" s="54"/>
      <c r="B36" s="60"/>
      <c r="C36" s="63"/>
      <c r="D36" s="63"/>
      <c r="E36" s="63"/>
      <c r="F36" s="63"/>
      <c r="G36" s="63"/>
      <c r="H36" s="54"/>
      <c r="I36" s="60"/>
    </row>
    <row r="37" spans="1:9" ht="12.75" customHeight="1">
      <c r="A37" s="54"/>
      <c r="B37" s="170" t="s">
        <v>114</v>
      </c>
      <c r="C37" s="171"/>
      <c r="D37" s="150" t="s">
        <v>119</v>
      </c>
      <c r="E37" s="150"/>
      <c r="F37" s="150"/>
      <c r="G37" s="150"/>
      <c r="H37" s="151"/>
      <c r="I37" s="60"/>
    </row>
    <row r="38" spans="1:9" ht="12.75" customHeight="1">
      <c r="A38" s="54"/>
      <c r="B38" s="60"/>
      <c r="C38" s="63"/>
      <c r="D38" s="62"/>
      <c r="E38" s="62"/>
      <c r="F38" s="62"/>
      <c r="G38" s="62"/>
      <c r="H38" s="71"/>
      <c r="I38" s="60"/>
    </row>
    <row r="39" spans="1:9" ht="12.75" customHeight="1">
      <c r="A39" s="54"/>
      <c r="B39" s="65" t="s">
        <v>115</v>
      </c>
      <c r="C39" s="36"/>
      <c r="D39" s="155" t="s">
        <v>120</v>
      </c>
      <c r="E39" s="150"/>
      <c r="F39" s="150"/>
      <c r="G39" s="150"/>
      <c r="H39" s="151"/>
      <c r="I39" s="60"/>
    </row>
    <row r="40" spans="1:9" ht="12.75" customHeight="1">
      <c r="A40" s="54"/>
      <c r="B40" s="60"/>
      <c r="C40" s="63"/>
      <c r="D40" s="62"/>
      <c r="E40" s="62"/>
      <c r="F40" s="62"/>
      <c r="G40" s="62"/>
      <c r="H40" s="71"/>
      <c r="I40" s="60"/>
    </row>
    <row r="41" spans="1:9" ht="12.75" customHeight="1">
      <c r="A41" s="54"/>
      <c r="B41" s="156"/>
      <c r="C41" s="150"/>
      <c r="D41" s="150"/>
      <c r="E41" s="150"/>
      <c r="F41" s="150"/>
      <c r="G41" s="150"/>
      <c r="H41" s="151"/>
      <c r="I41" s="23"/>
    </row>
    <row r="42" spans="1:9" ht="12.75" customHeight="1">
      <c r="A42" s="54"/>
      <c r="B42" s="157" t="s">
        <v>116</v>
      </c>
      <c r="C42" s="158"/>
      <c r="D42" s="158"/>
      <c r="E42" s="158"/>
      <c r="F42" s="158"/>
      <c r="G42" s="158"/>
      <c r="H42" s="159"/>
      <c r="I42" s="23"/>
    </row>
    <row r="43" spans="1:9" ht="12.75" customHeight="1">
      <c r="A43" s="54"/>
      <c r="B43" s="60"/>
      <c r="C43" s="63"/>
      <c r="D43" s="63"/>
      <c r="E43" s="63"/>
      <c r="F43" s="63"/>
      <c r="G43" s="63"/>
      <c r="H43" s="54"/>
      <c r="I43" s="60"/>
    </row>
    <row r="44" spans="1:9" ht="12.75" customHeight="1">
      <c r="A44" s="54"/>
      <c r="B44" s="163"/>
      <c r="C44" s="164"/>
      <c r="D44" s="164"/>
      <c r="E44" s="164"/>
      <c r="F44" s="164"/>
      <c r="G44" s="164"/>
      <c r="H44" s="165"/>
      <c r="I44" s="60"/>
    </row>
    <row r="45" spans="1:9" ht="12.75" customHeight="1">
      <c r="A45" s="54"/>
      <c r="B45" s="157" t="s">
        <v>117</v>
      </c>
      <c r="C45" s="158"/>
      <c r="D45" s="158"/>
      <c r="E45" s="158"/>
      <c r="F45" s="158"/>
      <c r="G45" s="158"/>
      <c r="H45" s="159"/>
      <c r="I45" s="60"/>
    </row>
    <row r="46" spans="1:9" ht="12.75" customHeight="1">
      <c r="A46" s="54"/>
      <c r="B46" s="66"/>
      <c r="C46" s="57"/>
      <c r="D46" s="57"/>
      <c r="E46" s="57"/>
      <c r="F46" s="57"/>
      <c r="G46" s="57"/>
      <c r="H46" s="84"/>
      <c r="I46" s="60"/>
    </row>
    <row r="47" spans="2:8" ht="12.75" customHeight="1">
      <c r="B47" s="62"/>
      <c r="C47" s="62"/>
      <c r="D47" s="62"/>
      <c r="E47" s="62"/>
      <c r="F47" s="62"/>
      <c r="G47" s="62"/>
      <c r="H47" s="62"/>
    </row>
    <row r="49" ht="12.75">
      <c r="B49" s="86" t="s">
        <v>136</v>
      </c>
    </row>
    <row r="50" ht="12.75">
      <c r="B50" s="86" t="s">
        <v>137</v>
      </c>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polischyk</cp:lastModifiedBy>
  <cp:lastPrinted>2015-02-25T08:54:10Z</cp:lastPrinted>
  <dcterms:created xsi:type="dcterms:W3CDTF">2015-02-04T07:29:07Z</dcterms:created>
  <dcterms:modified xsi:type="dcterms:W3CDTF">2015-08-11T11:45:12Z</dcterms:modified>
  <cp:category/>
  <cp:version/>
  <cp:contentType/>
  <cp:contentStatus/>
</cp:coreProperties>
</file>